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105" yWindow="-15" windowWidth="11940" windowHeight="10095" tabRatio="931" firstSheet="4" activeTab="7"/>
  </bookViews>
  <sheets>
    <sheet name="дотация из ОФФФП" sheetId="1" r:id="rId1"/>
    <sheet name="дотация из ФФПМР" sheetId="2" r:id="rId2"/>
    <sheet name="част.комп.жку" sheetId="3" r:id="rId3"/>
    <sheet name="архив" sheetId="4" r:id="rId4"/>
    <sheet name="сх" sheetId="5" r:id="rId5"/>
    <sheet name="дотация поселениям" sheetId="6" r:id="rId6"/>
    <sheet name="опека" sheetId="7" r:id="rId7"/>
    <sheet name="адм" sheetId="8" r:id="rId8"/>
    <sheet name="кдн" sheetId="9" r:id="rId9"/>
    <sheet name="скотомогил" sheetId="10" r:id="rId10"/>
    <sheet name="возн дети-сир" sheetId="11" r:id="rId11"/>
    <sheet name="жилье дети-сир" sheetId="12" r:id="rId12"/>
    <sheet name="комп родит платы" sheetId="13" r:id="rId13"/>
    <sheet name="препод на селе" sheetId="14" r:id="rId14"/>
    <sheet name="отлов" sheetId="15" r:id="rId15"/>
    <sheet name="госстандарт" sheetId="16" r:id="rId16"/>
    <sheet name="дошк образование" sheetId="17" r:id="rId17"/>
    <sheet name="военкоматы" sheetId="18" r:id="rId18"/>
    <sheet name="присяжные" sheetId="19" r:id="rId19"/>
  </sheets>
  <definedNames>
    <definedName name="_xlnm._FilterDatabase" localSheetId="7" hidden="1">адм!$A$9:$I$139</definedName>
    <definedName name="_xlnm._FilterDatabase" localSheetId="3" hidden="1">архив!$A$8:$I$8</definedName>
    <definedName name="_xlnm._FilterDatabase" localSheetId="17" hidden="1">военкоматы!$A$9:$F$396</definedName>
    <definedName name="_xlnm._FilterDatabase" localSheetId="10" hidden="1">'возн дети-сир'!$A$11:$L$57</definedName>
    <definedName name="_xlnm._FilterDatabase" localSheetId="15" hidden="1">госстандарт!$A$11:$Q$11</definedName>
    <definedName name="_xlnm._FilterDatabase" localSheetId="16" hidden="1">'дошк образование'!$A$10:$E$10</definedName>
    <definedName name="_xlnm._FilterDatabase" localSheetId="11" hidden="1">'жилье дети-сир'!$A$10:$E$10</definedName>
    <definedName name="_xlnm._FilterDatabase" localSheetId="8" hidden="1">кдн!$A$11:$J$11</definedName>
    <definedName name="_xlnm._FilterDatabase" localSheetId="12" hidden="1">'комп родит платы'!$A$11:$J$11</definedName>
    <definedName name="_xlnm._FilterDatabase" localSheetId="6" hidden="1">опека!$A$11:$J$11</definedName>
    <definedName name="_xlnm._FilterDatabase" localSheetId="14" hidden="1">отлов!$A$10:$J$10</definedName>
    <definedName name="_xlnm._FilterDatabase" localSheetId="13" hidden="1">'препод на селе'!$A$10:$J$10</definedName>
    <definedName name="_xlnm._FilterDatabase" localSheetId="18" hidden="1">присяжные!$A$10:$K$10</definedName>
    <definedName name="_xlnm._FilterDatabase" localSheetId="9" hidden="1">скотомогил!$A$11:$J$11</definedName>
    <definedName name="_xlnm._FilterDatabase" localSheetId="4" hidden="1">сх!$A$13:$N$13</definedName>
    <definedName name="_xlnm._FilterDatabase" localSheetId="2" hidden="1">част.комп.жку!$A$8:$J$50</definedName>
    <definedName name="bbi1iepey541b3erm5gspvzrtk" localSheetId="3">#REF!</definedName>
    <definedName name="bbi1iepey541b3erm5gspvzrtk" localSheetId="10">#REF!</definedName>
    <definedName name="bbi1iepey541b3erm5gspvzrtk" localSheetId="15">#REF!</definedName>
    <definedName name="bbi1iepey541b3erm5gspvzrtk" localSheetId="5">#REF!</definedName>
    <definedName name="bbi1iepey541b3erm5gspvzrtk" localSheetId="16">#REF!</definedName>
    <definedName name="bbi1iepey541b3erm5gspvzrtk" localSheetId="11">#REF!</definedName>
    <definedName name="bbi1iepey541b3erm5gspvzrtk" localSheetId="8">#REF!</definedName>
    <definedName name="bbi1iepey541b3erm5gspvzrtk" localSheetId="12">#REF!</definedName>
    <definedName name="bbi1iepey541b3erm5gspvzrtk" localSheetId="6">#REF!</definedName>
    <definedName name="bbi1iepey541b3erm5gspvzrtk" localSheetId="14">#REF!</definedName>
    <definedName name="bbi1iepey541b3erm5gspvzrtk" localSheetId="13">#REF!</definedName>
    <definedName name="bbi1iepey541b3erm5gspvzrtk" localSheetId="18">#REF!</definedName>
    <definedName name="bbi1iepey541b3erm5gspvzrtk" localSheetId="9">#REF!</definedName>
    <definedName name="bbi1iepey541b3erm5gspvzrtk" localSheetId="4">#REF!</definedName>
    <definedName name="bbi1iepey541b3erm5gspvzrtk">#REF!</definedName>
    <definedName name="eaho2ejrtdbq5dbiou1fruoidk" localSheetId="3">#REF!</definedName>
    <definedName name="eaho2ejrtdbq5dbiou1fruoidk" localSheetId="10">#REF!</definedName>
    <definedName name="eaho2ejrtdbq5dbiou1fruoidk" localSheetId="15">#REF!</definedName>
    <definedName name="eaho2ejrtdbq5dbiou1fruoidk" localSheetId="5">#REF!</definedName>
    <definedName name="eaho2ejrtdbq5dbiou1fruoidk" localSheetId="16">#REF!</definedName>
    <definedName name="eaho2ejrtdbq5dbiou1fruoidk" localSheetId="11">#REF!</definedName>
    <definedName name="eaho2ejrtdbq5dbiou1fruoidk" localSheetId="8">#REF!</definedName>
    <definedName name="eaho2ejrtdbq5dbiou1fruoidk" localSheetId="12">#REF!</definedName>
    <definedName name="eaho2ejrtdbq5dbiou1fruoidk" localSheetId="6">#REF!</definedName>
    <definedName name="eaho2ejrtdbq5dbiou1fruoidk" localSheetId="14">#REF!</definedName>
    <definedName name="eaho2ejrtdbq5dbiou1fruoidk" localSheetId="13">#REF!</definedName>
    <definedName name="eaho2ejrtdbq5dbiou1fruoidk" localSheetId="18">#REF!</definedName>
    <definedName name="eaho2ejrtdbq5dbiou1fruoidk" localSheetId="9">#REF!</definedName>
    <definedName name="eaho2ejrtdbq5dbiou1fruoidk" localSheetId="4">#REF!</definedName>
    <definedName name="eaho2ejrtdbq5dbiou1fruoidk">#REF!</definedName>
    <definedName name="frupzostrx2engzlq5coj1izgc" localSheetId="3">#REF!</definedName>
    <definedName name="frupzostrx2engzlq5coj1izgc" localSheetId="10">#REF!</definedName>
    <definedName name="frupzostrx2engzlq5coj1izgc" localSheetId="15">#REF!</definedName>
    <definedName name="frupzostrx2engzlq5coj1izgc" localSheetId="5">#REF!</definedName>
    <definedName name="frupzostrx2engzlq5coj1izgc" localSheetId="16">#REF!</definedName>
    <definedName name="frupzostrx2engzlq5coj1izgc" localSheetId="11">#REF!</definedName>
    <definedName name="frupzostrx2engzlq5coj1izgc" localSheetId="8">#REF!</definedName>
    <definedName name="frupzostrx2engzlq5coj1izgc" localSheetId="12">#REF!</definedName>
    <definedName name="frupzostrx2engzlq5coj1izgc" localSheetId="6">#REF!</definedName>
    <definedName name="frupzostrx2engzlq5coj1izgc" localSheetId="14">#REF!</definedName>
    <definedName name="frupzostrx2engzlq5coj1izgc" localSheetId="13">#REF!</definedName>
    <definedName name="frupzostrx2engzlq5coj1izgc" localSheetId="18">#REF!</definedName>
    <definedName name="frupzostrx2engzlq5coj1izgc" localSheetId="9">#REF!</definedName>
    <definedName name="frupzostrx2engzlq5coj1izgc" localSheetId="4">#REF!</definedName>
    <definedName name="frupzostrx2engzlq5coj1izgc">#REF!</definedName>
    <definedName name="hxw0shfsad1bl0w3rcqndiwdqc" localSheetId="3">#REF!</definedName>
    <definedName name="hxw0shfsad1bl0w3rcqndiwdqc" localSheetId="10">#REF!</definedName>
    <definedName name="hxw0shfsad1bl0w3rcqndiwdqc" localSheetId="15">#REF!</definedName>
    <definedName name="hxw0shfsad1bl0w3rcqndiwdqc" localSheetId="5">#REF!</definedName>
    <definedName name="hxw0shfsad1bl0w3rcqndiwdqc" localSheetId="16">#REF!</definedName>
    <definedName name="hxw0shfsad1bl0w3rcqndiwdqc" localSheetId="11">#REF!</definedName>
    <definedName name="hxw0shfsad1bl0w3rcqndiwdqc" localSheetId="8">#REF!</definedName>
    <definedName name="hxw0shfsad1bl0w3rcqndiwdqc" localSheetId="12">#REF!</definedName>
    <definedName name="hxw0shfsad1bl0w3rcqndiwdqc" localSheetId="6">#REF!</definedName>
    <definedName name="hxw0shfsad1bl0w3rcqndiwdqc" localSheetId="14">#REF!</definedName>
    <definedName name="hxw0shfsad1bl0w3rcqndiwdqc" localSheetId="13">#REF!</definedName>
    <definedName name="hxw0shfsad1bl0w3rcqndiwdqc" localSheetId="18">#REF!</definedName>
    <definedName name="hxw0shfsad1bl0w3rcqndiwdqc" localSheetId="9">#REF!</definedName>
    <definedName name="hxw0shfsad1bl0w3rcqndiwdqc" localSheetId="4">#REF!</definedName>
    <definedName name="hxw0shfsad1bl0w3rcqndiwdqc">#REF!</definedName>
    <definedName name="idhebtridp4g55tiidmllpbcck" localSheetId="3">#REF!</definedName>
    <definedName name="idhebtridp4g55tiidmllpbcck" localSheetId="10">#REF!</definedName>
    <definedName name="idhebtridp4g55tiidmllpbcck" localSheetId="15">#REF!</definedName>
    <definedName name="idhebtridp4g55tiidmllpbcck" localSheetId="5">#REF!</definedName>
    <definedName name="idhebtridp4g55tiidmllpbcck" localSheetId="16">#REF!</definedName>
    <definedName name="idhebtridp4g55tiidmllpbcck" localSheetId="11">#REF!</definedName>
    <definedName name="idhebtridp4g55tiidmllpbcck" localSheetId="8">#REF!</definedName>
    <definedName name="idhebtridp4g55tiidmllpbcck" localSheetId="12">#REF!</definedName>
    <definedName name="idhebtridp4g55tiidmllpbcck" localSheetId="6">#REF!</definedName>
    <definedName name="idhebtridp4g55tiidmllpbcck" localSheetId="14">#REF!</definedName>
    <definedName name="idhebtridp4g55tiidmllpbcck" localSheetId="13">#REF!</definedName>
    <definedName name="idhebtridp4g55tiidmllpbcck" localSheetId="18">#REF!</definedName>
    <definedName name="idhebtridp4g55tiidmllpbcck" localSheetId="9">#REF!</definedName>
    <definedName name="idhebtridp4g55tiidmllpbcck" localSheetId="4">#REF!</definedName>
    <definedName name="idhebtridp4g55tiidmllpbcck">#REF!</definedName>
    <definedName name="ilgrxtqehl5ojfb14epb1v0vpk" localSheetId="3">#REF!</definedName>
    <definedName name="ilgrxtqehl5ojfb14epb1v0vpk" localSheetId="10">#REF!</definedName>
    <definedName name="ilgrxtqehl5ojfb14epb1v0vpk" localSheetId="15">#REF!</definedName>
    <definedName name="ilgrxtqehl5ojfb14epb1v0vpk" localSheetId="5">#REF!</definedName>
    <definedName name="ilgrxtqehl5ojfb14epb1v0vpk" localSheetId="16">#REF!</definedName>
    <definedName name="ilgrxtqehl5ojfb14epb1v0vpk" localSheetId="11">#REF!</definedName>
    <definedName name="ilgrxtqehl5ojfb14epb1v0vpk" localSheetId="8">#REF!</definedName>
    <definedName name="ilgrxtqehl5ojfb14epb1v0vpk" localSheetId="12">#REF!</definedName>
    <definedName name="ilgrxtqehl5ojfb14epb1v0vpk" localSheetId="6">#REF!</definedName>
    <definedName name="ilgrxtqehl5ojfb14epb1v0vpk" localSheetId="14">#REF!</definedName>
    <definedName name="ilgrxtqehl5ojfb14epb1v0vpk" localSheetId="13">#REF!</definedName>
    <definedName name="ilgrxtqehl5ojfb14epb1v0vpk" localSheetId="18">#REF!</definedName>
    <definedName name="ilgrxtqehl5ojfb14epb1v0vpk" localSheetId="9">#REF!</definedName>
    <definedName name="ilgrxtqehl5ojfb14epb1v0vpk" localSheetId="4">#REF!</definedName>
    <definedName name="ilgrxtqehl5ojfb14epb1v0vpk">#REF!</definedName>
    <definedName name="iukfigxpatbnff5s3qskal4gtw" localSheetId="3">#REF!</definedName>
    <definedName name="iukfigxpatbnff5s3qskal4gtw" localSheetId="10">#REF!</definedName>
    <definedName name="iukfigxpatbnff5s3qskal4gtw" localSheetId="15">#REF!</definedName>
    <definedName name="iukfigxpatbnff5s3qskal4gtw" localSheetId="5">#REF!</definedName>
    <definedName name="iukfigxpatbnff5s3qskal4gtw" localSheetId="16">#REF!</definedName>
    <definedName name="iukfigxpatbnff5s3qskal4gtw" localSheetId="11">#REF!</definedName>
    <definedName name="iukfigxpatbnff5s3qskal4gtw" localSheetId="8">#REF!</definedName>
    <definedName name="iukfigxpatbnff5s3qskal4gtw" localSheetId="12">#REF!</definedName>
    <definedName name="iukfigxpatbnff5s3qskal4gtw" localSheetId="6">#REF!</definedName>
    <definedName name="iukfigxpatbnff5s3qskal4gtw" localSheetId="14">#REF!</definedName>
    <definedName name="iukfigxpatbnff5s3qskal4gtw" localSheetId="13">#REF!</definedName>
    <definedName name="iukfigxpatbnff5s3qskal4gtw" localSheetId="18">#REF!</definedName>
    <definedName name="iukfigxpatbnff5s3qskal4gtw" localSheetId="9">#REF!</definedName>
    <definedName name="iukfigxpatbnff5s3qskal4gtw" localSheetId="4">#REF!</definedName>
    <definedName name="iukfigxpatbnff5s3qskal4gtw">#REF!</definedName>
    <definedName name="jbdrlm0jnl44bjyvb5parwosvs" localSheetId="3">#REF!</definedName>
    <definedName name="jbdrlm0jnl44bjyvb5parwosvs" localSheetId="10">#REF!</definedName>
    <definedName name="jbdrlm0jnl44bjyvb5parwosvs" localSheetId="15">#REF!</definedName>
    <definedName name="jbdrlm0jnl44bjyvb5parwosvs" localSheetId="5">#REF!</definedName>
    <definedName name="jbdrlm0jnl44bjyvb5parwosvs" localSheetId="16">#REF!</definedName>
    <definedName name="jbdrlm0jnl44bjyvb5parwosvs" localSheetId="11">#REF!</definedName>
    <definedName name="jbdrlm0jnl44bjyvb5parwosvs" localSheetId="8">#REF!</definedName>
    <definedName name="jbdrlm0jnl44bjyvb5parwosvs" localSheetId="12">#REF!</definedName>
    <definedName name="jbdrlm0jnl44bjyvb5parwosvs" localSheetId="6">#REF!</definedName>
    <definedName name="jbdrlm0jnl44bjyvb5parwosvs" localSheetId="14">#REF!</definedName>
    <definedName name="jbdrlm0jnl44bjyvb5parwosvs" localSheetId="13">#REF!</definedName>
    <definedName name="jbdrlm0jnl44bjyvb5parwosvs" localSheetId="18">#REF!</definedName>
    <definedName name="jbdrlm0jnl44bjyvb5parwosvs" localSheetId="9">#REF!</definedName>
    <definedName name="jbdrlm0jnl44bjyvb5parwosvs" localSheetId="4">#REF!</definedName>
    <definedName name="jbdrlm0jnl44bjyvb5parwosvs">#REF!</definedName>
    <definedName name="jmacmxvbgdblzh0tvh4m0gadvc" localSheetId="3">#REF!</definedName>
    <definedName name="jmacmxvbgdblzh0tvh4m0gadvc" localSheetId="10">#REF!</definedName>
    <definedName name="jmacmxvbgdblzh0tvh4m0gadvc" localSheetId="15">#REF!</definedName>
    <definedName name="jmacmxvbgdblzh0tvh4m0gadvc" localSheetId="5">#REF!</definedName>
    <definedName name="jmacmxvbgdblzh0tvh4m0gadvc" localSheetId="16">#REF!</definedName>
    <definedName name="jmacmxvbgdblzh0tvh4m0gadvc" localSheetId="11">#REF!</definedName>
    <definedName name="jmacmxvbgdblzh0tvh4m0gadvc" localSheetId="8">#REF!</definedName>
    <definedName name="jmacmxvbgdblzh0tvh4m0gadvc" localSheetId="12">#REF!</definedName>
    <definedName name="jmacmxvbgdblzh0tvh4m0gadvc" localSheetId="6">#REF!</definedName>
    <definedName name="jmacmxvbgdblzh0tvh4m0gadvc" localSheetId="14">#REF!</definedName>
    <definedName name="jmacmxvbgdblzh0tvh4m0gadvc" localSheetId="13">#REF!</definedName>
    <definedName name="jmacmxvbgdblzh0tvh4m0gadvc" localSheetId="18">#REF!</definedName>
    <definedName name="jmacmxvbgdblzh0tvh4m0gadvc" localSheetId="9">#REF!</definedName>
    <definedName name="jmacmxvbgdblzh0tvh4m0gadvc" localSheetId="4">#REF!</definedName>
    <definedName name="jmacmxvbgdblzh0tvh4m0gadvc">#REF!</definedName>
    <definedName name="lens0r1dzt0ivfvdjvc15ibd1c" localSheetId="3">#REF!</definedName>
    <definedName name="lens0r1dzt0ivfvdjvc15ibd1c" localSheetId="10">#REF!</definedName>
    <definedName name="lens0r1dzt0ivfvdjvc15ibd1c" localSheetId="15">#REF!</definedName>
    <definedName name="lens0r1dzt0ivfvdjvc15ibd1c" localSheetId="5">#REF!</definedName>
    <definedName name="lens0r1dzt0ivfvdjvc15ibd1c" localSheetId="16">#REF!</definedName>
    <definedName name="lens0r1dzt0ivfvdjvc15ibd1c" localSheetId="11">#REF!</definedName>
    <definedName name="lens0r1dzt0ivfvdjvc15ibd1c" localSheetId="8">#REF!</definedName>
    <definedName name="lens0r1dzt0ivfvdjvc15ibd1c" localSheetId="12">#REF!</definedName>
    <definedName name="lens0r1dzt0ivfvdjvc15ibd1c" localSheetId="6">#REF!</definedName>
    <definedName name="lens0r1dzt0ivfvdjvc15ibd1c" localSheetId="14">#REF!</definedName>
    <definedName name="lens0r1dzt0ivfvdjvc15ibd1c" localSheetId="13">#REF!</definedName>
    <definedName name="lens0r1dzt0ivfvdjvc15ibd1c" localSheetId="18">#REF!</definedName>
    <definedName name="lens0r1dzt0ivfvdjvc15ibd1c" localSheetId="9">#REF!</definedName>
    <definedName name="lens0r1dzt0ivfvdjvc15ibd1c" localSheetId="4">#REF!</definedName>
    <definedName name="lens0r1dzt0ivfvdjvc15ibd1c">#REF!</definedName>
    <definedName name="lzvlrjqro14zjenw2ueuj40zww" localSheetId="3">#REF!</definedName>
    <definedName name="lzvlrjqro14zjenw2ueuj40zww" localSheetId="10">#REF!</definedName>
    <definedName name="lzvlrjqro14zjenw2ueuj40zww" localSheetId="15">#REF!</definedName>
    <definedName name="lzvlrjqro14zjenw2ueuj40zww" localSheetId="5">#REF!</definedName>
    <definedName name="lzvlrjqro14zjenw2ueuj40zww" localSheetId="16">#REF!</definedName>
    <definedName name="lzvlrjqro14zjenw2ueuj40zww" localSheetId="11">#REF!</definedName>
    <definedName name="lzvlrjqro14zjenw2ueuj40zww" localSheetId="8">#REF!</definedName>
    <definedName name="lzvlrjqro14zjenw2ueuj40zww" localSheetId="12">#REF!</definedName>
    <definedName name="lzvlrjqro14zjenw2ueuj40zww" localSheetId="6">#REF!</definedName>
    <definedName name="lzvlrjqro14zjenw2ueuj40zww" localSheetId="14">#REF!</definedName>
    <definedName name="lzvlrjqro14zjenw2ueuj40zww" localSheetId="13">#REF!</definedName>
    <definedName name="lzvlrjqro14zjenw2ueuj40zww" localSheetId="18">#REF!</definedName>
    <definedName name="lzvlrjqro14zjenw2ueuj40zww" localSheetId="9">#REF!</definedName>
    <definedName name="lzvlrjqro14zjenw2ueuj40zww" localSheetId="4">#REF!</definedName>
    <definedName name="lzvlrjqro14zjenw2ueuj40zww">#REF!</definedName>
    <definedName name="miceqmminp2t5fkvq3dcp5azms" localSheetId="3">#REF!</definedName>
    <definedName name="miceqmminp2t5fkvq3dcp5azms" localSheetId="10">#REF!</definedName>
    <definedName name="miceqmminp2t5fkvq3dcp5azms" localSheetId="15">#REF!</definedName>
    <definedName name="miceqmminp2t5fkvq3dcp5azms" localSheetId="5">#REF!</definedName>
    <definedName name="miceqmminp2t5fkvq3dcp5azms" localSheetId="16">#REF!</definedName>
    <definedName name="miceqmminp2t5fkvq3dcp5azms" localSheetId="11">#REF!</definedName>
    <definedName name="miceqmminp2t5fkvq3dcp5azms" localSheetId="8">#REF!</definedName>
    <definedName name="miceqmminp2t5fkvq3dcp5azms" localSheetId="12">#REF!</definedName>
    <definedName name="miceqmminp2t5fkvq3dcp5azms" localSheetId="6">#REF!</definedName>
    <definedName name="miceqmminp2t5fkvq3dcp5azms" localSheetId="14">#REF!</definedName>
    <definedName name="miceqmminp2t5fkvq3dcp5azms" localSheetId="13">#REF!</definedName>
    <definedName name="miceqmminp2t5fkvq3dcp5azms" localSheetId="18">#REF!</definedName>
    <definedName name="miceqmminp2t5fkvq3dcp5azms" localSheetId="9">#REF!</definedName>
    <definedName name="miceqmminp2t5fkvq3dcp5azms" localSheetId="4">#REF!</definedName>
    <definedName name="miceqmminp2t5fkvq3dcp5azms">#REF!</definedName>
    <definedName name="muebv3fbrh0nbhfkcvkdiuichg" localSheetId="3">#REF!</definedName>
    <definedName name="muebv3fbrh0nbhfkcvkdiuichg" localSheetId="10">#REF!</definedName>
    <definedName name="muebv3fbrh0nbhfkcvkdiuichg" localSheetId="15">#REF!</definedName>
    <definedName name="muebv3fbrh0nbhfkcvkdiuichg" localSheetId="5">#REF!</definedName>
    <definedName name="muebv3fbrh0nbhfkcvkdiuichg" localSheetId="16">#REF!</definedName>
    <definedName name="muebv3fbrh0nbhfkcvkdiuichg" localSheetId="11">#REF!</definedName>
    <definedName name="muebv3fbrh0nbhfkcvkdiuichg" localSheetId="8">#REF!</definedName>
    <definedName name="muebv3fbrh0nbhfkcvkdiuichg" localSheetId="12">#REF!</definedName>
    <definedName name="muebv3fbrh0nbhfkcvkdiuichg" localSheetId="6">#REF!</definedName>
    <definedName name="muebv3fbrh0nbhfkcvkdiuichg" localSheetId="14">#REF!</definedName>
    <definedName name="muebv3fbrh0nbhfkcvkdiuichg" localSheetId="13">#REF!</definedName>
    <definedName name="muebv3fbrh0nbhfkcvkdiuichg" localSheetId="18">#REF!</definedName>
    <definedName name="muebv3fbrh0nbhfkcvkdiuichg" localSheetId="9">#REF!</definedName>
    <definedName name="muebv3fbrh0nbhfkcvkdiuichg" localSheetId="4">#REF!</definedName>
    <definedName name="muebv3fbrh0nbhfkcvkdiuichg">#REF!</definedName>
    <definedName name="oishsvraxpbc3jz3kk3m5zcwm0" localSheetId="3">#REF!</definedName>
    <definedName name="oishsvraxpbc3jz3kk3m5zcwm0" localSheetId="10">#REF!</definedName>
    <definedName name="oishsvraxpbc3jz3kk3m5zcwm0" localSheetId="15">#REF!</definedName>
    <definedName name="oishsvraxpbc3jz3kk3m5zcwm0" localSheetId="5">#REF!</definedName>
    <definedName name="oishsvraxpbc3jz3kk3m5zcwm0" localSheetId="16">#REF!</definedName>
    <definedName name="oishsvraxpbc3jz3kk3m5zcwm0" localSheetId="11">#REF!</definedName>
    <definedName name="oishsvraxpbc3jz3kk3m5zcwm0" localSheetId="8">#REF!</definedName>
    <definedName name="oishsvraxpbc3jz3kk3m5zcwm0" localSheetId="12">#REF!</definedName>
    <definedName name="oishsvraxpbc3jz3kk3m5zcwm0" localSheetId="6">#REF!</definedName>
    <definedName name="oishsvraxpbc3jz3kk3m5zcwm0" localSheetId="14">#REF!</definedName>
    <definedName name="oishsvraxpbc3jz3kk3m5zcwm0" localSheetId="13">#REF!</definedName>
    <definedName name="oishsvraxpbc3jz3kk3m5zcwm0" localSheetId="18">#REF!</definedName>
    <definedName name="oishsvraxpbc3jz3kk3m5zcwm0" localSheetId="9">#REF!</definedName>
    <definedName name="oishsvraxpbc3jz3kk3m5zcwm0" localSheetId="4">#REF!</definedName>
    <definedName name="oishsvraxpbc3jz3kk3m5zcwm0">#REF!</definedName>
    <definedName name="pf4ktio2ct2wb5lic4d0ij22zg" localSheetId="3">#REF!</definedName>
    <definedName name="pf4ktio2ct2wb5lic4d0ij22zg" localSheetId="10">#REF!</definedName>
    <definedName name="pf4ktio2ct2wb5lic4d0ij22zg" localSheetId="15">#REF!</definedName>
    <definedName name="pf4ktio2ct2wb5lic4d0ij22zg" localSheetId="5">#REF!</definedName>
    <definedName name="pf4ktio2ct2wb5lic4d0ij22zg" localSheetId="16">#REF!</definedName>
    <definedName name="pf4ktio2ct2wb5lic4d0ij22zg" localSheetId="11">#REF!</definedName>
    <definedName name="pf4ktio2ct2wb5lic4d0ij22zg" localSheetId="8">#REF!</definedName>
    <definedName name="pf4ktio2ct2wb5lic4d0ij22zg" localSheetId="12">#REF!</definedName>
    <definedName name="pf4ktio2ct2wb5lic4d0ij22zg" localSheetId="6">#REF!</definedName>
    <definedName name="pf4ktio2ct2wb5lic4d0ij22zg" localSheetId="14">#REF!</definedName>
    <definedName name="pf4ktio2ct2wb5lic4d0ij22zg" localSheetId="13">#REF!</definedName>
    <definedName name="pf4ktio2ct2wb5lic4d0ij22zg" localSheetId="18">#REF!</definedName>
    <definedName name="pf4ktio2ct2wb5lic4d0ij22zg" localSheetId="9">#REF!</definedName>
    <definedName name="pf4ktio2ct2wb5lic4d0ij22zg" localSheetId="4">#REF!</definedName>
    <definedName name="pf4ktio2ct2wb5lic4d0ij22zg">#REF!</definedName>
    <definedName name="qhgcjeqs4xbh5af0b0knrgslds" localSheetId="3">#REF!</definedName>
    <definedName name="qhgcjeqs4xbh5af0b0knrgslds" localSheetId="10">#REF!</definedName>
    <definedName name="qhgcjeqs4xbh5af0b0knrgslds" localSheetId="15">#REF!</definedName>
    <definedName name="qhgcjeqs4xbh5af0b0knrgslds" localSheetId="5">#REF!</definedName>
    <definedName name="qhgcjeqs4xbh5af0b0knrgslds" localSheetId="16">#REF!</definedName>
    <definedName name="qhgcjeqs4xbh5af0b0knrgslds" localSheetId="11">#REF!</definedName>
    <definedName name="qhgcjeqs4xbh5af0b0knrgslds" localSheetId="8">#REF!</definedName>
    <definedName name="qhgcjeqs4xbh5af0b0knrgslds" localSheetId="12">#REF!</definedName>
    <definedName name="qhgcjeqs4xbh5af0b0knrgslds" localSheetId="6">#REF!</definedName>
    <definedName name="qhgcjeqs4xbh5af0b0knrgslds" localSheetId="14">#REF!</definedName>
    <definedName name="qhgcjeqs4xbh5af0b0knrgslds" localSheetId="13">#REF!</definedName>
    <definedName name="qhgcjeqs4xbh5af0b0knrgslds" localSheetId="18">#REF!</definedName>
    <definedName name="qhgcjeqs4xbh5af0b0knrgslds" localSheetId="9">#REF!</definedName>
    <definedName name="qhgcjeqs4xbh5af0b0knrgslds" localSheetId="4">#REF!</definedName>
    <definedName name="qhgcjeqs4xbh5af0b0knrgslds">#REF!</definedName>
    <definedName name="qm1r2zbyvxaabczgs5nd53xmq4" localSheetId="3">#REF!</definedName>
    <definedName name="qm1r2zbyvxaabczgs5nd53xmq4" localSheetId="10">#REF!</definedName>
    <definedName name="qm1r2zbyvxaabczgs5nd53xmq4" localSheetId="15">#REF!</definedName>
    <definedName name="qm1r2zbyvxaabczgs5nd53xmq4" localSheetId="5">#REF!</definedName>
    <definedName name="qm1r2zbyvxaabczgs5nd53xmq4" localSheetId="16">#REF!</definedName>
    <definedName name="qm1r2zbyvxaabczgs5nd53xmq4" localSheetId="11">#REF!</definedName>
    <definedName name="qm1r2zbyvxaabczgs5nd53xmq4" localSheetId="8">#REF!</definedName>
    <definedName name="qm1r2zbyvxaabczgs5nd53xmq4" localSheetId="12">#REF!</definedName>
    <definedName name="qm1r2zbyvxaabczgs5nd53xmq4" localSheetId="6">#REF!</definedName>
    <definedName name="qm1r2zbyvxaabczgs5nd53xmq4" localSheetId="14">#REF!</definedName>
    <definedName name="qm1r2zbyvxaabczgs5nd53xmq4" localSheetId="13">#REF!</definedName>
    <definedName name="qm1r2zbyvxaabczgs5nd53xmq4" localSheetId="18">#REF!</definedName>
    <definedName name="qm1r2zbyvxaabczgs5nd53xmq4" localSheetId="9">#REF!</definedName>
    <definedName name="qm1r2zbyvxaabczgs5nd53xmq4" localSheetId="4">#REF!</definedName>
    <definedName name="qm1r2zbyvxaabczgs5nd53xmq4">#REF!</definedName>
    <definedName name="qunp1nijp1aaxbgswizf0lz200" localSheetId="3">#REF!</definedName>
    <definedName name="qunp1nijp1aaxbgswizf0lz200" localSheetId="10">#REF!</definedName>
    <definedName name="qunp1nijp1aaxbgswizf0lz200" localSheetId="15">#REF!</definedName>
    <definedName name="qunp1nijp1aaxbgswizf0lz200" localSheetId="5">#REF!</definedName>
    <definedName name="qunp1nijp1aaxbgswizf0lz200" localSheetId="16">#REF!</definedName>
    <definedName name="qunp1nijp1aaxbgswizf0lz200" localSheetId="11">#REF!</definedName>
    <definedName name="qunp1nijp1aaxbgswizf0lz200" localSheetId="8">#REF!</definedName>
    <definedName name="qunp1nijp1aaxbgswizf0lz200" localSheetId="12">#REF!</definedName>
    <definedName name="qunp1nijp1aaxbgswizf0lz200" localSheetId="6">#REF!</definedName>
    <definedName name="qunp1nijp1aaxbgswizf0lz200" localSheetId="14">#REF!</definedName>
    <definedName name="qunp1nijp1aaxbgswizf0lz200" localSheetId="13">#REF!</definedName>
    <definedName name="qunp1nijp1aaxbgswizf0lz200" localSheetId="18">#REF!</definedName>
    <definedName name="qunp1nijp1aaxbgswizf0lz200" localSheetId="9">#REF!</definedName>
    <definedName name="qunp1nijp1aaxbgswizf0lz200" localSheetId="4">#REF!</definedName>
    <definedName name="qunp1nijp1aaxbgswizf0lz200">#REF!</definedName>
    <definedName name="rcn525ywmx4pde1kn3aevp0dfk" localSheetId="3">#REF!</definedName>
    <definedName name="rcn525ywmx4pde1kn3aevp0dfk" localSheetId="10">#REF!</definedName>
    <definedName name="rcn525ywmx4pde1kn3aevp0dfk" localSheetId="15">#REF!</definedName>
    <definedName name="rcn525ywmx4pde1kn3aevp0dfk" localSheetId="5">#REF!</definedName>
    <definedName name="rcn525ywmx4pde1kn3aevp0dfk" localSheetId="16">#REF!</definedName>
    <definedName name="rcn525ywmx4pde1kn3aevp0dfk" localSheetId="11">#REF!</definedName>
    <definedName name="rcn525ywmx4pde1kn3aevp0dfk" localSheetId="8">#REF!</definedName>
    <definedName name="rcn525ywmx4pde1kn3aevp0dfk" localSheetId="12">#REF!</definedName>
    <definedName name="rcn525ywmx4pde1kn3aevp0dfk" localSheetId="6">#REF!</definedName>
    <definedName name="rcn525ywmx4pde1kn3aevp0dfk" localSheetId="14">#REF!</definedName>
    <definedName name="rcn525ywmx4pde1kn3aevp0dfk" localSheetId="13">#REF!</definedName>
    <definedName name="rcn525ywmx4pde1kn3aevp0dfk" localSheetId="18">#REF!</definedName>
    <definedName name="rcn525ywmx4pde1kn3aevp0dfk" localSheetId="9">#REF!</definedName>
    <definedName name="rcn525ywmx4pde1kn3aevp0dfk" localSheetId="4">#REF!</definedName>
    <definedName name="rcn525ywmx4pde1kn3aevp0dfk">#REF!</definedName>
    <definedName name="swpjxblu3dbu33cqzchc5hkk0w" localSheetId="3">#REF!</definedName>
    <definedName name="swpjxblu3dbu33cqzchc5hkk0w" localSheetId="10">#REF!</definedName>
    <definedName name="swpjxblu3dbu33cqzchc5hkk0w" localSheetId="15">#REF!</definedName>
    <definedName name="swpjxblu3dbu33cqzchc5hkk0w" localSheetId="5">#REF!</definedName>
    <definedName name="swpjxblu3dbu33cqzchc5hkk0w" localSheetId="16">#REF!</definedName>
    <definedName name="swpjxblu3dbu33cqzchc5hkk0w" localSheetId="11">#REF!</definedName>
    <definedName name="swpjxblu3dbu33cqzchc5hkk0w" localSheetId="8">#REF!</definedName>
    <definedName name="swpjxblu3dbu33cqzchc5hkk0w" localSheetId="12">#REF!</definedName>
    <definedName name="swpjxblu3dbu33cqzchc5hkk0w" localSheetId="6">#REF!</definedName>
    <definedName name="swpjxblu3dbu33cqzchc5hkk0w" localSheetId="14">#REF!</definedName>
    <definedName name="swpjxblu3dbu33cqzchc5hkk0w" localSheetId="13">#REF!</definedName>
    <definedName name="swpjxblu3dbu33cqzchc5hkk0w" localSheetId="18">#REF!</definedName>
    <definedName name="swpjxblu3dbu33cqzchc5hkk0w" localSheetId="9">#REF!</definedName>
    <definedName name="swpjxblu3dbu33cqzchc5hkk0w" localSheetId="4">#REF!</definedName>
    <definedName name="swpjxblu3dbu33cqzchc5hkk0w">#REF!</definedName>
    <definedName name="syjdhdk35p4nh3cjfxnviauzls" localSheetId="3">#REF!</definedName>
    <definedName name="syjdhdk35p4nh3cjfxnviauzls" localSheetId="10">#REF!</definedName>
    <definedName name="syjdhdk35p4nh3cjfxnviauzls" localSheetId="15">#REF!</definedName>
    <definedName name="syjdhdk35p4nh3cjfxnviauzls" localSheetId="5">#REF!</definedName>
    <definedName name="syjdhdk35p4nh3cjfxnviauzls" localSheetId="16">#REF!</definedName>
    <definedName name="syjdhdk35p4nh3cjfxnviauzls" localSheetId="11">#REF!</definedName>
    <definedName name="syjdhdk35p4nh3cjfxnviauzls" localSheetId="8">#REF!</definedName>
    <definedName name="syjdhdk35p4nh3cjfxnviauzls" localSheetId="12">#REF!</definedName>
    <definedName name="syjdhdk35p4nh3cjfxnviauzls" localSheetId="6">#REF!</definedName>
    <definedName name="syjdhdk35p4nh3cjfxnviauzls" localSheetId="14">#REF!</definedName>
    <definedName name="syjdhdk35p4nh3cjfxnviauzls" localSheetId="13">#REF!</definedName>
    <definedName name="syjdhdk35p4nh3cjfxnviauzls" localSheetId="18">#REF!</definedName>
    <definedName name="syjdhdk35p4nh3cjfxnviauzls" localSheetId="9">#REF!</definedName>
    <definedName name="syjdhdk35p4nh3cjfxnviauzls" localSheetId="4">#REF!</definedName>
    <definedName name="syjdhdk35p4nh3cjfxnviauzls">#REF!</definedName>
    <definedName name="t1iocfpqd13el1y2ekxnfpwstw" localSheetId="3">#REF!</definedName>
    <definedName name="t1iocfpqd13el1y2ekxnfpwstw" localSheetId="10">#REF!</definedName>
    <definedName name="t1iocfpqd13el1y2ekxnfpwstw" localSheetId="15">#REF!</definedName>
    <definedName name="t1iocfpqd13el1y2ekxnfpwstw" localSheetId="5">#REF!</definedName>
    <definedName name="t1iocfpqd13el1y2ekxnfpwstw" localSheetId="16">#REF!</definedName>
    <definedName name="t1iocfpqd13el1y2ekxnfpwstw" localSheetId="11">#REF!</definedName>
    <definedName name="t1iocfpqd13el1y2ekxnfpwstw" localSheetId="8">#REF!</definedName>
    <definedName name="t1iocfpqd13el1y2ekxnfpwstw" localSheetId="12">#REF!</definedName>
    <definedName name="t1iocfpqd13el1y2ekxnfpwstw" localSheetId="6">#REF!</definedName>
    <definedName name="t1iocfpqd13el1y2ekxnfpwstw" localSheetId="14">#REF!</definedName>
    <definedName name="t1iocfpqd13el1y2ekxnfpwstw" localSheetId="13">#REF!</definedName>
    <definedName name="t1iocfpqd13el1y2ekxnfpwstw" localSheetId="18">#REF!</definedName>
    <definedName name="t1iocfpqd13el1y2ekxnfpwstw" localSheetId="9">#REF!</definedName>
    <definedName name="t1iocfpqd13el1y2ekxnfpwstw" localSheetId="4">#REF!</definedName>
    <definedName name="t1iocfpqd13el1y2ekxnfpwstw">#REF!</definedName>
    <definedName name="tqwxsrwtrd3p34nrtmvfunozag" localSheetId="3">#REF!</definedName>
    <definedName name="tqwxsrwtrd3p34nrtmvfunozag" localSheetId="10">#REF!</definedName>
    <definedName name="tqwxsrwtrd3p34nrtmvfunozag" localSheetId="15">#REF!</definedName>
    <definedName name="tqwxsrwtrd3p34nrtmvfunozag" localSheetId="5">#REF!</definedName>
    <definedName name="tqwxsrwtrd3p34nrtmvfunozag" localSheetId="16">#REF!</definedName>
    <definedName name="tqwxsrwtrd3p34nrtmvfunozag" localSheetId="11">#REF!</definedName>
    <definedName name="tqwxsrwtrd3p34nrtmvfunozag" localSheetId="8">#REF!</definedName>
    <definedName name="tqwxsrwtrd3p34nrtmvfunozag" localSheetId="12">#REF!</definedName>
    <definedName name="tqwxsrwtrd3p34nrtmvfunozag" localSheetId="6">#REF!</definedName>
    <definedName name="tqwxsrwtrd3p34nrtmvfunozag" localSheetId="14">#REF!</definedName>
    <definedName name="tqwxsrwtrd3p34nrtmvfunozag" localSheetId="13">#REF!</definedName>
    <definedName name="tqwxsrwtrd3p34nrtmvfunozag" localSheetId="18">#REF!</definedName>
    <definedName name="tqwxsrwtrd3p34nrtmvfunozag" localSheetId="9">#REF!</definedName>
    <definedName name="tqwxsrwtrd3p34nrtmvfunozag" localSheetId="4">#REF!</definedName>
    <definedName name="tqwxsrwtrd3p34nrtmvfunozag">#REF!</definedName>
    <definedName name="u1m5vran2x1y11qx5xfu2j4tz4" localSheetId="3">#REF!</definedName>
    <definedName name="u1m5vran2x1y11qx5xfu2j4tz4" localSheetId="10">#REF!</definedName>
    <definedName name="u1m5vran2x1y11qx5xfu2j4tz4" localSheetId="15">#REF!</definedName>
    <definedName name="u1m5vran2x1y11qx5xfu2j4tz4" localSheetId="5">#REF!</definedName>
    <definedName name="u1m5vran2x1y11qx5xfu2j4tz4" localSheetId="16">#REF!</definedName>
    <definedName name="u1m5vran2x1y11qx5xfu2j4tz4" localSheetId="11">#REF!</definedName>
    <definedName name="u1m5vran2x1y11qx5xfu2j4tz4" localSheetId="8">#REF!</definedName>
    <definedName name="u1m5vran2x1y11qx5xfu2j4tz4" localSheetId="12">#REF!</definedName>
    <definedName name="u1m5vran2x1y11qx5xfu2j4tz4" localSheetId="6">#REF!</definedName>
    <definedName name="u1m5vran2x1y11qx5xfu2j4tz4" localSheetId="14">#REF!</definedName>
    <definedName name="u1m5vran2x1y11qx5xfu2j4tz4" localSheetId="13">#REF!</definedName>
    <definedName name="u1m5vran2x1y11qx5xfu2j4tz4" localSheetId="18">#REF!</definedName>
    <definedName name="u1m5vran2x1y11qx5xfu2j4tz4" localSheetId="9">#REF!</definedName>
    <definedName name="u1m5vran2x1y11qx5xfu2j4tz4" localSheetId="4">#REF!</definedName>
    <definedName name="u1m5vran2x1y11qx5xfu2j4tz4">#REF!</definedName>
    <definedName name="ua41amkhph5c1h53xxk2wbxxpk" localSheetId="3">#REF!</definedName>
    <definedName name="ua41amkhph5c1h53xxk2wbxxpk" localSheetId="10">#REF!</definedName>
    <definedName name="ua41amkhph5c1h53xxk2wbxxpk" localSheetId="15">#REF!</definedName>
    <definedName name="ua41amkhph5c1h53xxk2wbxxpk" localSheetId="5">#REF!</definedName>
    <definedName name="ua41amkhph5c1h53xxk2wbxxpk" localSheetId="16">#REF!</definedName>
    <definedName name="ua41amkhph5c1h53xxk2wbxxpk" localSheetId="11">#REF!</definedName>
    <definedName name="ua41amkhph5c1h53xxk2wbxxpk" localSheetId="8">#REF!</definedName>
    <definedName name="ua41amkhph5c1h53xxk2wbxxpk" localSheetId="12">#REF!</definedName>
    <definedName name="ua41amkhph5c1h53xxk2wbxxpk" localSheetId="6">#REF!</definedName>
    <definedName name="ua41amkhph5c1h53xxk2wbxxpk" localSheetId="14">#REF!</definedName>
    <definedName name="ua41amkhph5c1h53xxk2wbxxpk" localSheetId="13">#REF!</definedName>
    <definedName name="ua41amkhph5c1h53xxk2wbxxpk" localSheetId="18">#REF!</definedName>
    <definedName name="ua41amkhph5c1h53xxk2wbxxpk" localSheetId="9">#REF!</definedName>
    <definedName name="ua41amkhph5c1h53xxk2wbxxpk" localSheetId="4">#REF!</definedName>
    <definedName name="ua41amkhph5c1h53xxk2wbxxpk">#REF!</definedName>
    <definedName name="vm2ikyzfyl3c3f2vbofwexhk2c" localSheetId="3">#REF!</definedName>
    <definedName name="vm2ikyzfyl3c3f2vbofwexhk2c" localSheetId="10">#REF!</definedName>
    <definedName name="vm2ikyzfyl3c3f2vbofwexhk2c" localSheetId="15">#REF!</definedName>
    <definedName name="vm2ikyzfyl3c3f2vbofwexhk2c" localSheetId="5">#REF!</definedName>
    <definedName name="vm2ikyzfyl3c3f2vbofwexhk2c" localSheetId="16">#REF!</definedName>
    <definedName name="vm2ikyzfyl3c3f2vbofwexhk2c" localSheetId="11">#REF!</definedName>
    <definedName name="vm2ikyzfyl3c3f2vbofwexhk2c" localSheetId="8">#REF!</definedName>
    <definedName name="vm2ikyzfyl3c3f2vbofwexhk2c" localSheetId="12">#REF!</definedName>
    <definedName name="vm2ikyzfyl3c3f2vbofwexhk2c" localSheetId="6">#REF!</definedName>
    <definedName name="vm2ikyzfyl3c3f2vbofwexhk2c" localSheetId="14">#REF!</definedName>
    <definedName name="vm2ikyzfyl3c3f2vbofwexhk2c" localSheetId="13">#REF!</definedName>
    <definedName name="vm2ikyzfyl3c3f2vbofwexhk2c" localSheetId="18">#REF!</definedName>
    <definedName name="vm2ikyzfyl3c3f2vbofwexhk2c" localSheetId="9">#REF!</definedName>
    <definedName name="vm2ikyzfyl3c3f2vbofwexhk2c" localSheetId="4">#REF!</definedName>
    <definedName name="vm2ikyzfyl3c3f2vbofwexhk2c">#REF!</definedName>
    <definedName name="whvhn4kg25bcn2skpkb3bqydz4" localSheetId="3">#REF!</definedName>
    <definedName name="whvhn4kg25bcn2skpkb3bqydz4" localSheetId="10">#REF!</definedName>
    <definedName name="whvhn4kg25bcn2skpkb3bqydz4" localSheetId="15">#REF!</definedName>
    <definedName name="whvhn4kg25bcn2skpkb3bqydz4" localSheetId="5">#REF!</definedName>
    <definedName name="whvhn4kg25bcn2skpkb3bqydz4" localSheetId="16">#REF!</definedName>
    <definedName name="whvhn4kg25bcn2skpkb3bqydz4" localSheetId="11">#REF!</definedName>
    <definedName name="whvhn4kg25bcn2skpkb3bqydz4" localSheetId="8">#REF!</definedName>
    <definedName name="whvhn4kg25bcn2skpkb3bqydz4" localSheetId="12">#REF!</definedName>
    <definedName name="whvhn4kg25bcn2skpkb3bqydz4" localSheetId="6">#REF!</definedName>
    <definedName name="whvhn4kg25bcn2skpkb3bqydz4" localSheetId="14">#REF!</definedName>
    <definedName name="whvhn4kg25bcn2skpkb3bqydz4" localSheetId="13">#REF!</definedName>
    <definedName name="whvhn4kg25bcn2skpkb3bqydz4" localSheetId="18">#REF!</definedName>
    <definedName name="whvhn4kg25bcn2skpkb3bqydz4" localSheetId="9">#REF!</definedName>
    <definedName name="whvhn4kg25bcn2skpkb3bqydz4" localSheetId="4">#REF!</definedName>
    <definedName name="whvhn4kg25bcn2skpkb3bqydz4">#REF!</definedName>
    <definedName name="wqazcjs4o12a5adpyzuqhb5cko" localSheetId="3">#REF!</definedName>
    <definedName name="wqazcjs4o12a5adpyzuqhb5cko" localSheetId="10">#REF!</definedName>
    <definedName name="wqazcjs4o12a5adpyzuqhb5cko" localSheetId="15">#REF!</definedName>
    <definedName name="wqazcjs4o12a5adpyzuqhb5cko" localSheetId="5">#REF!</definedName>
    <definedName name="wqazcjs4o12a5adpyzuqhb5cko" localSheetId="16">#REF!</definedName>
    <definedName name="wqazcjs4o12a5adpyzuqhb5cko" localSheetId="11">#REF!</definedName>
    <definedName name="wqazcjs4o12a5adpyzuqhb5cko" localSheetId="8">#REF!</definedName>
    <definedName name="wqazcjs4o12a5adpyzuqhb5cko" localSheetId="12">#REF!</definedName>
    <definedName name="wqazcjs4o12a5adpyzuqhb5cko" localSheetId="6">#REF!</definedName>
    <definedName name="wqazcjs4o12a5adpyzuqhb5cko" localSheetId="14">#REF!</definedName>
    <definedName name="wqazcjs4o12a5adpyzuqhb5cko" localSheetId="13">#REF!</definedName>
    <definedName name="wqazcjs4o12a5adpyzuqhb5cko" localSheetId="18">#REF!</definedName>
    <definedName name="wqazcjs4o12a5adpyzuqhb5cko" localSheetId="9">#REF!</definedName>
    <definedName name="wqazcjs4o12a5adpyzuqhb5cko" localSheetId="4">#REF!</definedName>
    <definedName name="wqazcjs4o12a5adpyzuqhb5cko">#REF!</definedName>
    <definedName name="x50bwhcspt2rtgjg0vg0hfk2ns" localSheetId="3">#REF!</definedName>
    <definedName name="x50bwhcspt2rtgjg0vg0hfk2ns" localSheetId="10">#REF!</definedName>
    <definedName name="x50bwhcspt2rtgjg0vg0hfk2ns" localSheetId="15">#REF!</definedName>
    <definedName name="x50bwhcspt2rtgjg0vg0hfk2ns" localSheetId="5">#REF!</definedName>
    <definedName name="x50bwhcspt2rtgjg0vg0hfk2ns" localSheetId="16">#REF!</definedName>
    <definedName name="x50bwhcspt2rtgjg0vg0hfk2ns" localSheetId="11">#REF!</definedName>
    <definedName name="x50bwhcspt2rtgjg0vg0hfk2ns" localSheetId="8">#REF!</definedName>
    <definedName name="x50bwhcspt2rtgjg0vg0hfk2ns" localSheetId="12">#REF!</definedName>
    <definedName name="x50bwhcspt2rtgjg0vg0hfk2ns" localSheetId="6">#REF!</definedName>
    <definedName name="x50bwhcspt2rtgjg0vg0hfk2ns" localSheetId="14">#REF!</definedName>
    <definedName name="x50bwhcspt2rtgjg0vg0hfk2ns" localSheetId="13">#REF!</definedName>
    <definedName name="x50bwhcspt2rtgjg0vg0hfk2ns" localSheetId="18">#REF!</definedName>
    <definedName name="x50bwhcspt2rtgjg0vg0hfk2ns" localSheetId="9">#REF!</definedName>
    <definedName name="x50bwhcspt2rtgjg0vg0hfk2ns" localSheetId="4">#REF!</definedName>
    <definedName name="x50bwhcspt2rtgjg0vg0hfk2ns">#REF!</definedName>
    <definedName name="xfiudkw3z5aq3govpiyzsxyki0" localSheetId="3">#REF!</definedName>
    <definedName name="xfiudkw3z5aq3govpiyzsxyki0" localSheetId="10">#REF!</definedName>
    <definedName name="xfiudkw3z5aq3govpiyzsxyki0" localSheetId="15">#REF!</definedName>
    <definedName name="xfiudkw3z5aq3govpiyzsxyki0" localSheetId="5">#REF!</definedName>
    <definedName name="xfiudkw3z5aq3govpiyzsxyki0" localSheetId="16">#REF!</definedName>
    <definedName name="xfiudkw3z5aq3govpiyzsxyki0" localSheetId="11">#REF!</definedName>
    <definedName name="xfiudkw3z5aq3govpiyzsxyki0" localSheetId="8">#REF!</definedName>
    <definedName name="xfiudkw3z5aq3govpiyzsxyki0" localSheetId="12">#REF!</definedName>
    <definedName name="xfiudkw3z5aq3govpiyzsxyki0" localSheetId="6">#REF!</definedName>
    <definedName name="xfiudkw3z5aq3govpiyzsxyki0" localSheetId="14">#REF!</definedName>
    <definedName name="xfiudkw3z5aq3govpiyzsxyki0" localSheetId="13">#REF!</definedName>
    <definedName name="xfiudkw3z5aq3govpiyzsxyki0" localSheetId="18">#REF!</definedName>
    <definedName name="xfiudkw3z5aq3govpiyzsxyki0" localSheetId="9">#REF!</definedName>
    <definedName name="xfiudkw3z5aq3govpiyzsxyki0" localSheetId="4">#REF!</definedName>
    <definedName name="xfiudkw3z5aq3govpiyzsxyki0">#REF!</definedName>
    <definedName name="Z_1DB1B61F_4271_489B_B4EC_BC6745E9499C_.wvu.Cols" localSheetId="7" hidden="1">адм!#REF!</definedName>
    <definedName name="Z_1DB1B61F_4271_489B_B4EC_BC6745E9499C_.wvu.FilterData" localSheetId="7" hidden="1">адм!$A$9:$E$138</definedName>
    <definedName name="Z_1DB1B61F_4271_489B_B4EC_BC6745E9499C_.wvu.FilterData" localSheetId="17" hidden="1">военкоматы!$A$9:$C$394</definedName>
    <definedName name="Z_1DB1B61F_4271_489B_B4EC_BC6745E9499C_.wvu.FilterData" localSheetId="10" hidden="1">'возн дети-сир'!$A$11:$F$57</definedName>
    <definedName name="Z_1DB1B61F_4271_489B_B4EC_BC6745E9499C_.wvu.FilterData" localSheetId="16" hidden="1">'дошк образование'!$A$10:$E$10</definedName>
    <definedName name="Z_1DB1B61F_4271_489B_B4EC_BC6745E9499C_.wvu.FilterData" localSheetId="11" hidden="1">'жилье дети-сир'!$A$10:$E$10</definedName>
    <definedName name="Z_1DB1B61F_4271_489B_B4EC_BC6745E9499C_.wvu.FilterData" localSheetId="12" hidden="1">'комп родит платы'!$A$11:$J$57</definedName>
    <definedName name="Z_1DB1B61F_4271_489B_B4EC_BC6745E9499C_.wvu.FilterData" localSheetId="6" hidden="1">опека!$A$11:$G$11</definedName>
    <definedName name="Z_1DB1B61F_4271_489B_B4EC_BC6745E9499C_.wvu.PrintArea" localSheetId="17" hidden="1">военкоматы!$A$4:$E$397</definedName>
    <definedName name="Z_1DB1B61F_4271_489B_B4EC_BC6745E9499C_.wvu.PrintArea" localSheetId="15" hidden="1">госстандарт!$A$1:$E$54</definedName>
    <definedName name="Z_1DB1B61F_4271_489B_B4EC_BC6745E9499C_.wvu.PrintArea" localSheetId="1" hidden="1">'дотация из ФФПМР'!$A$4:$E$56</definedName>
    <definedName name="Z_1DB1B61F_4271_489B_B4EC_BC6745E9499C_.wvu.PrintTitles" localSheetId="7" hidden="1">адм!$8:$9</definedName>
    <definedName name="Z_1DB1B61F_4271_489B_B4EC_BC6745E9499C_.wvu.PrintTitles" localSheetId="3" hidden="1">архив!$8:$8</definedName>
    <definedName name="Z_1DB1B61F_4271_489B_B4EC_BC6745E9499C_.wvu.PrintTitles" localSheetId="17" hidden="1">военкоматы!$9:$9</definedName>
    <definedName name="Z_1DB1B61F_4271_489B_B4EC_BC6745E9499C_.wvu.PrintTitles" localSheetId="15" hidden="1">госстандарт!$11:$11</definedName>
    <definedName name="Z_1DB1B61F_4271_489B_B4EC_BC6745E9499C_.wvu.PrintTitles" localSheetId="1" hidden="1">'дотация из ФФПМР'!$9:$9</definedName>
    <definedName name="Z_1DB1B61F_4271_489B_B4EC_BC6745E9499C_.wvu.PrintTitles" localSheetId="5" hidden="1">'дотация поселениям'!$11:$11</definedName>
    <definedName name="Z_1DB1B61F_4271_489B_B4EC_BC6745E9499C_.wvu.PrintTitles" localSheetId="16" hidden="1">'дошк образование'!$10:$10</definedName>
    <definedName name="Z_1DB1B61F_4271_489B_B4EC_BC6745E9499C_.wvu.PrintTitles" localSheetId="11" hidden="1">'жилье дети-сир'!$9:$10</definedName>
    <definedName name="Z_1DB1B61F_4271_489B_B4EC_BC6745E9499C_.wvu.PrintTitles" localSheetId="8" hidden="1">кдн!$11:$11</definedName>
    <definedName name="Z_1DB1B61F_4271_489B_B4EC_BC6745E9499C_.wvu.PrintTitles" localSheetId="12" hidden="1">'комп родит платы'!$11:$11</definedName>
    <definedName name="Z_1DB1B61F_4271_489B_B4EC_BC6745E9499C_.wvu.PrintTitles" localSheetId="6" hidden="1">опека!$11:$11</definedName>
    <definedName name="Z_1DB1B61F_4271_489B_B4EC_BC6745E9499C_.wvu.PrintTitles" localSheetId="14" hidden="1">отлов!$10:$10</definedName>
    <definedName name="Z_1DB1B61F_4271_489B_B4EC_BC6745E9499C_.wvu.PrintTitles" localSheetId="13" hidden="1">'препод на селе'!$10:$10</definedName>
    <definedName name="Z_1DB1B61F_4271_489B_B4EC_BC6745E9499C_.wvu.PrintTitles" localSheetId="18" hidden="1">присяжные!$10:$10</definedName>
    <definedName name="Z_1DB1B61F_4271_489B_B4EC_BC6745E9499C_.wvu.PrintTitles" localSheetId="9" hidden="1">скотомогил!$11:$11</definedName>
    <definedName name="Z_1DB1B61F_4271_489B_B4EC_BC6745E9499C_.wvu.PrintTitles" localSheetId="4" hidden="1">сх!$13:$13</definedName>
    <definedName name="Z_1DB1B61F_4271_489B_B4EC_BC6745E9499C_.wvu.PrintTitles" localSheetId="2" hidden="1">част.комп.жку!$8:$8</definedName>
    <definedName name="Z_1DB1B61F_4271_489B_B4EC_BC6745E9499C_.wvu.Rows" localSheetId="3" hidden="1">архив!$2:$3</definedName>
    <definedName name="Z_1DB1B61F_4271_489B_B4EC_BC6745E9499C_.wvu.Rows" localSheetId="10" hidden="1">'возн дети-сир'!$1:$2</definedName>
    <definedName name="Z_1DB1B61F_4271_489B_B4EC_BC6745E9499C_.wvu.Rows" localSheetId="15" hidden="1">госстандарт!$1:$2</definedName>
    <definedName name="Z_1DB1B61F_4271_489B_B4EC_BC6745E9499C_.wvu.Rows" localSheetId="5" hidden="1">'дотация поселениям'!$1:$2</definedName>
    <definedName name="Z_1DB1B61F_4271_489B_B4EC_BC6745E9499C_.wvu.Rows" localSheetId="16" hidden="1">'дошк образование'!$1:$2</definedName>
    <definedName name="Z_1DB1B61F_4271_489B_B4EC_BC6745E9499C_.wvu.Rows" localSheetId="8" hidden="1">кдн!$1:$2</definedName>
    <definedName name="Z_1DB1B61F_4271_489B_B4EC_BC6745E9499C_.wvu.Rows" localSheetId="12" hidden="1">'комп родит платы'!$1:$2</definedName>
    <definedName name="Z_1DB1B61F_4271_489B_B4EC_BC6745E9499C_.wvu.Rows" localSheetId="6" hidden="1">опека!$1:$2</definedName>
    <definedName name="Z_1DB1B61F_4271_489B_B4EC_BC6745E9499C_.wvu.Rows" localSheetId="14" hidden="1">отлов!$1:$2</definedName>
    <definedName name="Z_1DB1B61F_4271_489B_B4EC_BC6745E9499C_.wvu.Rows" localSheetId="13" hidden="1">'препод на селе'!$1:$2</definedName>
    <definedName name="Z_1DB1B61F_4271_489B_B4EC_BC6745E9499C_.wvu.Rows" localSheetId="18" hidden="1">присяжные!$3:$4</definedName>
    <definedName name="Z_1DB1B61F_4271_489B_B4EC_BC6745E9499C_.wvu.Rows" localSheetId="9" hidden="1">скотомогил!$1:$2</definedName>
    <definedName name="Z_1DB1B61F_4271_489B_B4EC_BC6745E9499C_.wvu.Rows" localSheetId="4" hidden="1">сх!$1:$2</definedName>
    <definedName name="Z_1DB1B61F_4271_489B_B4EC_BC6745E9499C_.wvu.Rows" localSheetId="2" hidden="1">част.комп.жку!$2:$3</definedName>
    <definedName name="Z_371E3228_9998_477A_9969_75F94E70AA35_.wvu.Cols" localSheetId="7" hidden="1">адм!#REF!</definedName>
    <definedName name="Z_371E3228_9998_477A_9969_75F94E70AA35_.wvu.FilterData" localSheetId="7" hidden="1">адм!$A$9:$E$139</definedName>
    <definedName name="Z_371E3228_9998_477A_9969_75F94E70AA35_.wvu.FilterData" localSheetId="17" hidden="1">военкоматы!$A$9:$E$394</definedName>
    <definedName name="Z_371E3228_9998_477A_9969_75F94E70AA35_.wvu.FilterData" localSheetId="10" hidden="1">'возн дети-сир'!$A$11:$G$11</definedName>
    <definedName name="Z_371E3228_9998_477A_9969_75F94E70AA35_.wvu.FilterData" localSheetId="16" hidden="1">'дошк образование'!$A$10:$E$56</definedName>
    <definedName name="Z_371E3228_9998_477A_9969_75F94E70AA35_.wvu.FilterData" localSheetId="11" hidden="1">'жилье дети-сир'!$A$10:$E$51</definedName>
    <definedName name="Z_371E3228_9998_477A_9969_75F94E70AA35_.wvu.FilterData" localSheetId="12" hidden="1">'комп родит платы'!$A$11:$J$11</definedName>
    <definedName name="Z_371E3228_9998_477A_9969_75F94E70AA35_.wvu.FilterData" localSheetId="6" hidden="1">опека!$A$11:$I$57</definedName>
    <definedName name="Z_371E3228_9998_477A_9969_75F94E70AA35_.wvu.FilterData" localSheetId="4" hidden="1">сх!$A$13:$H$54</definedName>
    <definedName name="Z_371E3228_9998_477A_9969_75F94E70AA35_.wvu.PrintArea" localSheetId="17" hidden="1">военкоматы!$A$4:$E$397</definedName>
    <definedName name="Z_371E3228_9998_477A_9969_75F94E70AA35_.wvu.PrintArea" localSheetId="15" hidden="1">госстандарт!$A$1:$E$54</definedName>
    <definedName name="Z_371E3228_9998_477A_9969_75F94E70AA35_.wvu.PrintArea" localSheetId="1" hidden="1">'дотация из ФФПМР'!$A$4:$E$56</definedName>
    <definedName name="Z_371E3228_9998_477A_9969_75F94E70AA35_.wvu.PrintArea" localSheetId="18" hidden="1">присяжные!$A$5:$E$46</definedName>
    <definedName name="Z_371E3228_9998_477A_9969_75F94E70AA35_.wvu.PrintTitles" localSheetId="7" hidden="1">адм!$8:$9</definedName>
    <definedName name="Z_371E3228_9998_477A_9969_75F94E70AA35_.wvu.PrintTitles" localSheetId="3" hidden="1">архив!$8:$8</definedName>
    <definedName name="Z_371E3228_9998_477A_9969_75F94E70AA35_.wvu.PrintTitles" localSheetId="17" hidden="1">военкоматы!$9:$9</definedName>
    <definedName name="Z_371E3228_9998_477A_9969_75F94E70AA35_.wvu.PrintTitles" localSheetId="10" hidden="1">'возн дети-сир'!$11:$11</definedName>
    <definedName name="Z_371E3228_9998_477A_9969_75F94E70AA35_.wvu.PrintTitles" localSheetId="15" hidden="1">госстандарт!$11:$11</definedName>
    <definedName name="Z_371E3228_9998_477A_9969_75F94E70AA35_.wvu.PrintTitles" localSheetId="1" hidden="1">'дотация из ФФПМР'!$9:$9</definedName>
    <definedName name="Z_371E3228_9998_477A_9969_75F94E70AA35_.wvu.PrintTitles" localSheetId="5" hidden="1">'дотация поселениям'!$11:$11</definedName>
    <definedName name="Z_371E3228_9998_477A_9969_75F94E70AA35_.wvu.PrintTitles" localSheetId="16" hidden="1">'дошк образование'!$10:$10</definedName>
    <definedName name="Z_371E3228_9998_477A_9969_75F94E70AA35_.wvu.PrintTitles" localSheetId="11" hidden="1">'жилье дети-сир'!$9:$10</definedName>
    <definedName name="Z_371E3228_9998_477A_9969_75F94E70AA35_.wvu.PrintTitles" localSheetId="8" hidden="1">кдн!$11:$11</definedName>
    <definedName name="Z_371E3228_9998_477A_9969_75F94E70AA35_.wvu.PrintTitles" localSheetId="12" hidden="1">'комп родит платы'!$11:$11</definedName>
    <definedName name="Z_371E3228_9998_477A_9969_75F94E70AA35_.wvu.PrintTitles" localSheetId="6" hidden="1">опека!$11:$11</definedName>
    <definedName name="Z_371E3228_9998_477A_9969_75F94E70AA35_.wvu.PrintTitles" localSheetId="14" hidden="1">отлов!$10:$10</definedName>
    <definedName name="Z_371E3228_9998_477A_9969_75F94E70AA35_.wvu.PrintTitles" localSheetId="13" hidden="1">'препод на селе'!$10:$10</definedName>
    <definedName name="Z_371E3228_9998_477A_9969_75F94E70AA35_.wvu.PrintTitles" localSheetId="18" hidden="1">присяжные!$10:$10</definedName>
    <definedName name="Z_371E3228_9998_477A_9969_75F94E70AA35_.wvu.PrintTitles" localSheetId="9" hidden="1">скотомогил!$11:$11</definedName>
    <definedName name="Z_371E3228_9998_477A_9969_75F94E70AA35_.wvu.PrintTitles" localSheetId="4" hidden="1">сх!$13:$13</definedName>
    <definedName name="Z_371E3228_9998_477A_9969_75F94E70AA35_.wvu.PrintTitles" localSheetId="2" hidden="1">част.комп.жку!$8:$8</definedName>
    <definedName name="Z_371E3228_9998_477A_9969_75F94E70AA35_.wvu.Rows" localSheetId="3" hidden="1">архив!$2:$3</definedName>
    <definedName name="Z_371E3228_9998_477A_9969_75F94E70AA35_.wvu.Rows" localSheetId="10" hidden="1">'возн дети-сир'!$1:$2</definedName>
    <definedName name="Z_371E3228_9998_477A_9969_75F94E70AA35_.wvu.Rows" localSheetId="15" hidden="1">госстандарт!$1:$2,госстандарт!$10:$10</definedName>
    <definedName name="Z_371E3228_9998_477A_9969_75F94E70AA35_.wvu.Rows" localSheetId="5" hidden="1">'дотация поселениям'!$1:$2</definedName>
    <definedName name="Z_371E3228_9998_477A_9969_75F94E70AA35_.wvu.Rows" localSheetId="16" hidden="1">'дошк образование'!$1:$2</definedName>
    <definedName name="Z_371E3228_9998_477A_9969_75F94E70AA35_.wvu.Rows" localSheetId="8" hidden="1">кдн!$1:$2</definedName>
    <definedName name="Z_371E3228_9998_477A_9969_75F94E70AA35_.wvu.Rows" localSheetId="12" hidden="1">'комп родит платы'!$1:$2</definedName>
    <definedName name="Z_371E3228_9998_477A_9969_75F94E70AA35_.wvu.Rows" localSheetId="6" hidden="1">опека!$1:$2</definedName>
    <definedName name="Z_371E3228_9998_477A_9969_75F94E70AA35_.wvu.Rows" localSheetId="14" hidden="1">отлов!$1:$2</definedName>
    <definedName name="Z_371E3228_9998_477A_9969_75F94E70AA35_.wvu.Rows" localSheetId="13" hidden="1">'препод на селе'!$1:$2</definedName>
    <definedName name="Z_371E3228_9998_477A_9969_75F94E70AA35_.wvu.Rows" localSheetId="18" hidden="1">присяжные!$3:$4</definedName>
    <definedName name="Z_371E3228_9998_477A_9969_75F94E70AA35_.wvu.Rows" localSheetId="9" hidden="1">скотомогил!$1:$2</definedName>
    <definedName name="Z_371E3228_9998_477A_9969_75F94E70AA35_.wvu.Rows" localSheetId="4" hidden="1">сх!$1:$2</definedName>
    <definedName name="Z_371E3228_9998_477A_9969_75F94E70AA35_.wvu.Rows" localSheetId="2" hidden="1">част.комп.жку!$2:$3</definedName>
    <definedName name="Z_4F7A700D_25FD_4E6B_83A5_F9BA4B540919_.wvu.Cols" localSheetId="7" hidden="1">адм!#REF!</definedName>
    <definedName name="Z_4F7A700D_25FD_4E6B_83A5_F9BA4B540919_.wvu.FilterData" localSheetId="7" hidden="1">адм!$A$9:$E$139</definedName>
    <definedName name="Z_4F7A700D_25FD_4E6B_83A5_F9BA4B540919_.wvu.FilterData" localSheetId="17" hidden="1">военкоматы!$A$9:$E$394</definedName>
    <definedName name="Z_4F7A700D_25FD_4E6B_83A5_F9BA4B540919_.wvu.FilterData" localSheetId="10" hidden="1">'возн дети-сир'!$A$11:$G$11</definedName>
    <definedName name="Z_4F7A700D_25FD_4E6B_83A5_F9BA4B540919_.wvu.FilterData" localSheetId="16" hidden="1">'дошк образование'!$A$10:$E$56</definedName>
    <definedName name="Z_4F7A700D_25FD_4E6B_83A5_F9BA4B540919_.wvu.FilterData" localSheetId="11" hidden="1">'жилье дети-сир'!$A$10:$E$51</definedName>
    <definedName name="Z_4F7A700D_25FD_4E6B_83A5_F9BA4B540919_.wvu.FilterData" localSheetId="12" hidden="1">'комп родит платы'!$A$11:$J$11</definedName>
    <definedName name="Z_4F7A700D_25FD_4E6B_83A5_F9BA4B540919_.wvu.FilterData" localSheetId="6" hidden="1">опека!$A$11:$I$57</definedName>
    <definedName name="Z_4F7A700D_25FD_4E6B_83A5_F9BA4B540919_.wvu.FilterData" localSheetId="4" hidden="1">сх!$A$13:$H$54</definedName>
    <definedName name="Z_4F7A700D_25FD_4E6B_83A5_F9BA4B540919_.wvu.PrintArea" localSheetId="17" hidden="1">военкоматы!$A$4:$E$397</definedName>
    <definedName name="Z_4F7A700D_25FD_4E6B_83A5_F9BA4B540919_.wvu.PrintArea" localSheetId="15" hidden="1">госстандарт!$A$1:$E$54</definedName>
    <definedName name="Z_4F7A700D_25FD_4E6B_83A5_F9BA4B540919_.wvu.PrintArea" localSheetId="1" hidden="1">'дотация из ФФПМР'!$A$4:$E$56</definedName>
    <definedName name="Z_4F7A700D_25FD_4E6B_83A5_F9BA4B540919_.wvu.PrintTitles" localSheetId="7" hidden="1">адм!$8:$9</definedName>
    <definedName name="Z_4F7A700D_25FD_4E6B_83A5_F9BA4B540919_.wvu.PrintTitles" localSheetId="3" hidden="1">архив!$8:$8</definedName>
    <definedName name="Z_4F7A700D_25FD_4E6B_83A5_F9BA4B540919_.wvu.PrintTitles" localSheetId="17" hidden="1">военкоматы!$9:$9</definedName>
    <definedName name="Z_4F7A700D_25FD_4E6B_83A5_F9BA4B540919_.wvu.PrintTitles" localSheetId="15" hidden="1">госстандарт!$11:$11</definedName>
    <definedName name="Z_4F7A700D_25FD_4E6B_83A5_F9BA4B540919_.wvu.PrintTitles" localSheetId="1" hidden="1">'дотация из ФФПМР'!$9:$9</definedName>
    <definedName name="Z_4F7A700D_25FD_4E6B_83A5_F9BA4B540919_.wvu.PrintTitles" localSheetId="5" hidden="1">'дотация поселениям'!$11:$11</definedName>
    <definedName name="Z_4F7A700D_25FD_4E6B_83A5_F9BA4B540919_.wvu.PrintTitles" localSheetId="16" hidden="1">'дошк образование'!$10:$10</definedName>
    <definedName name="Z_4F7A700D_25FD_4E6B_83A5_F9BA4B540919_.wvu.PrintTitles" localSheetId="11" hidden="1">'жилье дети-сир'!$9:$10</definedName>
    <definedName name="Z_4F7A700D_25FD_4E6B_83A5_F9BA4B540919_.wvu.PrintTitles" localSheetId="8" hidden="1">кдн!$11:$11</definedName>
    <definedName name="Z_4F7A700D_25FD_4E6B_83A5_F9BA4B540919_.wvu.PrintTitles" localSheetId="12" hidden="1">'комп родит платы'!$11:$11</definedName>
    <definedName name="Z_4F7A700D_25FD_4E6B_83A5_F9BA4B540919_.wvu.PrintTitles" localSheetId="6" hidden="1">опека!$11:$11</definedName>
    <definedName name="Z_4F7A700D_25FD_4E6B_83A5_F9BA4B540919_.wvu.PrintTitles" localSheetId="14" hidden="1">отлов!$10:$10</definedName>
    <definedName name="Z_4F7A700D_25FD_4E6B_83A5_F9BA4B540919_.wvu.PrintTitles" localSheetId="13" hidden="1">'препод на селе'!$10:$10</definedName>
    <definedName name="Z_4F7A700D_25FD_4E6B_83A5_F9BA4B540919_.wvu.PrintTitles" localSheetId="18" hidden="1">присяжные!$10:$10</definedName>
    <definedName name="Z_4F7A700D_25FD_4E6B_83A5_F9BA4B540919_.wvu.PrintTitles" localSheetId="9" hidden="1">скотомогил!$11:$11</definedName>
    <definedName name="Z_4F7A700D_25FD_4E6B_83A5_F9BA4B540919_.wvu.PrintTitles" localSheetId="4" hidden="1">сх!$13:$13</definedName>
    <definedName name="Z_4F7A700D_25FD_4E6B_83A5_F9BA4B540919_.wvu.PrintTitles" localSheetId="2" hidden="1">част.комп.жку!$8:$8</definedName>
    <definedName name="Z_4F7A700D_25FD_4E6B_83A5_F9BA4B540919_.wvu.Rows" localSheetId="3" hidden="1">архив!$2:$3</definedName>
    <definedName name="Z_4F7A700D_25FD_4E6B_83A5_F9BA4B540919_.wvu.Rows" localSheetId="10" hidden="1">'возн дети-сир'!$1:$2</definedName>
    <definedName name="Z_4F7A700D_25FD_4E6B_83A5_F9BA4B540919_.wvu.Rows" localSheetId="15" hidden="1">госстандарт!$1:$2</definedName>
    <definedName name="Z_4F7A700D_25FD_4E6B_83A5_F9BA4B540919_.wvu.Rows" localSheetId="5" hidden="1">'дотация поселениям'!$1:$2</definedName>
    <definedName name="Z_4F7A700D_25FD_4E6B_83A5_F9BA4B540919_.wvu.Rows" localSheetId="16" hidden="1">'дошк образование'!$1:$2</definedName>
    <definedName name="Z_4F7A700D_25FD_4E6B_83A5_F9BA4B540919_.wvu.Rows" localSheetId="8" hidden="1">кдн!$1:$2</definedName>
    <definedName name="Z_4F7A700D_25FD_4E6B_83A5_F9BA4B540919_.wvu.Rows" localSheetId="12" hidden="1">'комп родит платы'!$1:$2</definedName>
    <definedName name="Z_4F7A700D_25FD_4E6B_83A5_F9BA4B540919_.wvu.Rows" localSheetId="6" hidden="1">опека!$1:$2</definedName>
    <definedName name="Z_4F7A700D_25FD_4E6B_83A5_F9BA4B540919_.wvu.Rows" localSheetId="14" hidden="1">отлов!$1:$2</definedName>
    <definedName name="Z_4F7A700D_25FD_4E6B_83A5_F9BA4B540919_.wvu.Rows" localSheetId="13" hidden="1">'препод на селе'!$1:$2</definedName>
    <definedName name="Z_4F7A700D_25FD_4E6B_83A5_F9BA4B540919_.wvu.Rows" localSheetId="18" hidden="1">присяжные!$3:$4</definedName>
    <definedName name="Z_4F7A700D_25FD_4E6B_83A5_F9BA4B540919_.wvu.Rows" localSheetId="9" hidden="1">скотомогил!$1:$2</definedName>
    <definedName name="Z_4F7A700D_25FD_4E6B_83A5_F9BA4B540919_.wvu.Rows" localSheetId="4" hidden="1">сх!$1:$2</definedName>
    <definedName name="Z_4F7A700D_25FD_4E6B_83A5_F9BA4B540919_.wvu.Rows" localSheetId="2" hidden="1">част.комп.жку!$2:$3</definedName>
    <definedName name="Z_7BBF4A58_176D_42FC_9CB9_600FE6718F47_.wvu.FilterData" localSheetId="7" hidden="1">адм!$A$9:$E$139</definedName>
    <definedName name="Z_7EABBF37_D56A_46DE_9AD5_6CA4EBC3AA57_.wvu.Cols" localSheetId="7" hidden="1">адм!#REF!</definedName>
    <definedName name="Z_7EABBF37_D56A_46DE_9AD5_6CA4EBC3AA57_.wvu.FilterData" localSheetId="7" hidden="1">адм!$A$9:$E$139</definedName>
    <definedName name="Z_7EABBF37_D56A_46DE_9AD5_6CA4EBC3AA57_.wvu.FilterData" localSheetId="17" hidden="1">военкоматы!$A$9:$E$394</definedName>
    <definedName name="Z_7EABBF37_D56A_46DE_9AD5_6CA4EBC3AA57_.wvu.FilterData" localSheetId="10" hidden="1">'возн дети-сир'!$A$11:$G$11</definedName>
    <definedName name="Z_7EABBF37_D56A_46DE_9AD5_6CA4EBC3AA57_.wvu.FilterData" localSheetId="16" hidden="1">'дошк образование'!$A$10:$E$56</definedName>
    <definedName name="Z_7EABBF37_D56A_46DE_9AD5_6CA4EBC3AA57_.wvu.FilterData" localSheetId="11" hidden="1">'жилье дети-сир'!$A$10:$E$51</definedName>
    <definedName name="Z_7EABBF37_D56A_46DE_9AD5_6CA4EBC3AA57_.wvu.FilterData" localSheetId="12" hidden="1">'комп родит платы'!$A$11:$J$11</definedName>
    <definedName name="Z_7EABBF37_D56A_46DE_9AD5_6CA4EBC3AA57_.wvu.FilterData" localSheetId="6" hidden="1">опека!$A$11:$I$57</definedName>
    <definedName name="Z_7EABBF37_D56A_46DE_9AD5_6CA4EBC3AA57_.wvu.FilterData" localSheetId="4" hidden="1">сх!$A$13:$H$54</definedName>
    <definedName name="Z_7EABBF37_D56A_46DE_9AD5_6CA4EBC3AA57_.wvu.PrintArea" localSheetId="17" hidden="1">военкоматы!$A$4:$E$397</definedName>
    <definedName name="Z_7EABBF37_D56A_46DE_9AD5_6CA4EBC3AA57_.wvu.PrintArea" localSheetId="15" hidden="1">госстандарт!$A$1:$E$54</definedName>
    <definedName name="Z_7EABBF37_D56A_46DE_9AD5_6CA4EBC3AA57_.wvu.PrintArea" localSheetId="1" hidden="1">'дотация из ФФПМР'!$A$4:$E$56</definedName>
    <definedName name="Z_7EABBF37_D56A_46DE_9AD5_6CA4EBC3AA57_.wvu.PrintTitles" localSheetId="7" hidden="1">адм!$8:$9</definedName>
    <definedName name="Z_7EABBF37_D56A_46DE_9AD5_6CA4EBC3AA57_.wvu.PrintTitles" localSheetId="3" hidden="1">архив!$8:$8</definedName>
    <definedName name="Z_7EABBF37_D56A_46DE_9AD5_6CA4EBC3AA57_.wvu.PrintTitles" localSheetId="17" hidden="1">военкоматы!$9:$9</definedName>
    <definedName name="Z_7EABBF37_D56A_46DE_9AD5_6CA4EBC3AA57_.wvu.PrintTitles" localSheetId="15" hidden="1">госстандарт!$11:$11</definedName>
    <definedName name="Z_7EABBF37_D56A_46DE_9AD5_6CA4EBC3AA57_.wvu.PrintTitles" localSheetId="1" hidden="1">'дотация из ФФПМР'!$9:$9</definedName>
    <definedName name="Z_7EABBF37_D56A_46DE_9AD5_6CA4EBC3AA57_.wvu.PrintTitles" localSheetId="5" hidden="1">'дотация поселениям'!$11:$11</definedName>
    <definedName name="Z_7EABBF37_D56A_46DE_9AD5_6CA4EBC3AA57_.wvu.PrintTitles" localSheetId="16" hidden="1">'дошк образование'!$10:$10</definedName>
    <definedName name="Z_7EABBF37_D56A_46DE_9AD5_6CA4EBC3AA57_.wvu.PrintTitles" localSheetId="11" hidden="1">'жилье дети-сир'!$9:$10</definedName>
    <definedName name="Z_7EABBF37_D56A_46DE_9AD5_6CA4EBC3AA57_.wvu.PrintTitles" localSheetId="8" hidden="1">кдн!$11:$11</definedName>
    <definedName name="Z_7EABBF37_D56A_46DE_9AD5_6CA4EBC3AA57_.wvu.PrintTitles" localSheetId="12" hidden="1">'комп родит платы'!$11:$11</definedName>
    <definedName name="Z_7EABBF37_D56A_46DE_9AD5_6CA4EBC3AA57_.wvu.PrintTitles" localSheetId="6" hidden="1">опека!$11:$11</definedName>
    <definedName name="Z_7EABBF37_D56A_46DE_9AD5_6CA4EBC3AA57_.wvu.PrintTitles" localSheetId="14" hidden="1">отлов!$10:$10</definedName>
    <definedName name="Z_7EABBF37_D56A_46DE_9AD5_6CA4EBC3AA57_.wvu.PrintTitles" localSheetId="13" hidden="1">'препод на селе'!$10:$10</definedName>
    <definedName name="Z_7EABBF37_D56A_46DE_9AD5_6CA4EBC3AA57_.wvu.PrintTitles" localSheetId="18" hidden="1">присяжные!$10:$10</definedName>
    <definedName name="Z_7EABBF37_D56A_46DE_9AD5_6CA4EBC3AA57_.wvu.PrintTitles" localSheetId="9" hidden="1">скотомогил!$11:$11</definedName>
    <definedName name="Z_7EABBF37_D56A_46DE_9AD5_6CA4EBC3AA57_.wvu.PrintTitles" localSheetId="4" hidden="1">сх!$13:$13</definedName>
    <definedName name="Z_7EABBF37_D56A_46DE_9AD5_6CA4EBC3AA57_.wvu.PrintTitles" localSheetId="2" hidden="1">част.комп.жку!$8:$8</definedName>
    <definedName name="Z_7EABBF37_D56A_46DE_9AD5_6CA4EBC3AA57_.wvu.Rows" localSheetId="3" hidden="1">архив!$2:$3</definedName>
    <definedName name="Z_7EABBF37_D56A_46DE_9AD5_6CA4EBC3AA57_.wvu.Rows" localSheetId="10" hidden="1">'возн дети-сир'!$1:$2</definedName>
    <definedName name="Z_7EABBF37_D56A_46DE_9AD5_6CA4EBC3AA57_.wvu.Rows" localSheetId="15" hidden="1">госстандарт!$1:$2</definedName>
    <definedName name="Z_7EABBF37_D56A_46DE_9AD5_6CA4EBC3AA57_.wvu.Rows" localSheetId="5" hidden="1">'дотация поселениям'!$1:$2</definedName>
    <definedName name="Z_7EABBF37_D56A_46DE_9AD5_6CA4EBC3AA57_.wvu.Rows" localSheetId="16" hidden="1">'дошк образование'!$1:$2</definedName>
    <definedName name="Z_7EABBF37_D56A_46DE_9AD5_6CA4EBC3AA57_.wvu.Rows" localSheetId="8" hidden="1">кдн!$1:$2</definedName>
    <definedName name="Z_7EABBF37_D56A_46DE_9AD5_6CA4EBC3AA57_.wvu.Rows" localSheetId="12" hidden="1">'комп родит платы'!$1:$2</definedName>
    <definedName name="Z_7EABBF37_D56A_46DE_9AD5_6CA4EBC3AA57_.wvu.Rows" localSheetId="6" hidden="1">опека!$1:$2</definedName>
    <definedName name="Z_7EABBF37_D56A_46DE_9AD5_6CA4EBC3AA57_.wvu.Rows" localSheetId="14" hidden="1">отлов!$1:$2</definedName>
    <definedName name="Z_7EABBF37_D56A_46DE_9AD5_6CA4EBC3AA57_.wvu.Rows" localSheetId="13" hidden="1">'препод на селе'!$1:$2</definedName>
    <definedName name="Z_7EABBF37_D56A_46DE_9AD5_6CA4EBC3AA57_.wvu.Rows" localSheetId="18" hidden="1">присяжные!$3:$4</definedName>
    <definedName name="Z_7EABBF37_D56A_46DE_9AD5_6CA4EBC3AA57_.wvu.Rows" localSheetId="9" hidden="1">скотомогил!$1:$2</definedName>
    <definedName name="Z_7EABBF37_D56A_46DE_9AD5_6CA4EBC3AA57_.wvu.Rows" localSheetId="4" hidden="1">сх!$1:$2</definedName>
    <definedName name="Z_7EABBF37_D56A_46DE_9AD5_6CA4EBC3AA57_.wvu.Rows" localSheetId="2" hidden="1">част.комп.жку!$2:$3</definedName>
    <definedName name="Z_97B7F8EF_DF10_420C_BFA5_8AB5077B91D8_.wvu.PrintTitles" localSheetId="17" hidden="1">военкоматы!$9:$9</definedName>
    <definedName name="Z_97B7F8EF_DF10_420C_BFA5_8AB5077B91D8_.wvu.PrintTitles" localSheetId="1" hidden="1">'дотация из ФФПМР'!$9:$9</definedName>
    <definedName name="Z_9B53AACB_F69C_4C4E_B62B_18CAA2EE3F30_.wvu.Cols" localSheetId="7" hidden="1">адм!#REF!</definedName>
    <definedName name="Z_9B53AACB_F69C_4C4E_B62B_18CAA2EE3F30_.wvu.FilterData" localSheetId="7" hidden="1">адм!$A$9:$E$139</definedName>
    <definedName name="Z_9B53AACB_F69C_4C4E_B62B_18CAA2EE3F30_.wvu.FilterData" localSheetId="17" hidden="1">военкоматы!$A$9:$E$394</definedName>
    <definedName name="Z_9B53AACB_F69C_4C4E_B62B_18CAA2EE3F30_.wvu.FilterData" localSheetId="10" hidden="1">'возн дети-сир'!$A$11:$G$11</definedName>
    <definedName name="Z_9B53AACB_F69C_4C4E_B62B_18CAA2EE3F30_.wvu.FilterData" localSheetId="16" hidden="1">'дошк образование'!$A$10:$E$56</definedName>
    <definedName name="Z_9B53AACB_F69C_4C4E_B62B_18CAA2EE3F30_.wvu.FilterData" localSheetId="11" hidden="1">'жилье дети-сир'!$A$10:$E$51</definedName>
    <definedName name="Z_9B53AACB_F69C_4C4E_B62B_18CAA2EE3F30_.wvu.FilterData" localSheetId="12" hidden="1">'комп родит платы'!$A$11:$J$11</definedName>
    <definedName name="Z_9B53AACB_F69C_4C4E_B62B_18CAA2EE3F30_.wvu.FilterData" localSheetId="6" hidden="1">опека!$A$11:$I$57</definedName>
    <definedName name="Z_9B53AACB_F69C_4C4E_B62B_18CAA2EE3F30_.wvu.FilterData" localSheetId="4" hidden="1">сх!$A$13:$H$54</definedName>
    <definedName name="Z_9B53AACB_F69C_4C4E_B62B_18CAA2EE3F30_.wvu.PrintArea" localSheetId="17" hidden="1">военкоматы!$A$4:$E$397</definedName>
    <definedName name="Z_9B53AACB_F69C_4C4E_B62B_18CAA2EE3F30_.wvu.PrintArea" localSheetId="15" hidden="1">госстандарт!$A$1:$E$54</definedName>
    <definedName name="Z_9B53AACB_F69C_4C4E_B62B_18CAA2EE3F30_.wvu.PrintArea" localSheetId="1" hidden="1">'дотация из ФФПМР'!$A$4:$E$56</definedName>
    <definedName name="Z_9B53AACB_F69C_4C4E_B62B_18CAA2EE3F30_.wvu.PrintTitles" localSheetId="7" hidden="1">адм!$8:$9</definedName>
    <definedName name="Z_9B53AACB_F69C_4C4E_B62B_18CAA2EE3F30_.wvu.PrintTitles" localSheetId="3" hidden="1">архив!$8:$8</definedName>
    <definedName name="Z_9B53AACB_F69C_4C4E_B62B_18CAA2EE3F30_.wvu.PrintTitles" localSheetId="17" hidden="1">военкоматы!$9:$9</definedName>
    <definedName name="Z_9B53AACB_F69C_4C4E_B62B_18CAA2EE3F30_.wvu.PrintTitles" localSheetId="10" hidden="1">'возн дети-сир'!$11:$11</definedName>
    <definedName name="Z_9B53AACB_F69C_4C4E_B62B_18CAA2EE3F30_.wvu.PrintTitles" localSheetId="15" hidden="1">госстандарт!$11:$11</definedName>
    <definedName name="Z_9B53AACB_F69C_4C4E_B62B_18CAA2EE3F30_.wvu.PrintTitles" localSheetId="1" hidden="1">'дотация из ФФПМР'!$9:$9</definedName>
    <definedName name="Z_9B53AACB_F69C_4C4E_B62B_18CAA2EE3F30_.wvu.PrintTitles" localSheetId="5" hidden="1">'дотация поселениям'!$11:$11</definedName>
    <definedName name="Z_9B53AACB_F69C_4C4E_B62B_18CAA2EE3F30_.wvu.PrintTitles" localSheetId="16" hidden="1">'дошк образование'!$10:$10</definedName>
    <definedName name="Z_9B53AACB_F69C_4C4E_B62B_18CAA2EE3F30_.wvu.PrintTitles" localSheetId="11" hidden="1">'жилье дети-сир'!$9:$10</definedName>
    <definedName name="Z_9B53AACB_F69C_4C4E_B62B_18CAA2EE3F30_.wvu.PrintTitles" localSheetId="8" hidden="1">кдн!$11:$11</definedName>
    <definedName name="Z_9B53AACB_F69C_4C4E_B62B_18CAA2EE3F30_.wvu.PrintTitles" localSheetId="12" hidden="1">'комп родит платы'!$11:$11</definedName>
    <definedName name="Z_9B53AACB_F69C_4C4E_B62B_18CAA2EE3F30_.wvu.PrintTitles" localSheetId="6" hidden="1">опека!$11:$11</definedName>
    <definedName name="Z_9B53AACB_F69C_4C4E_B62B_18CAA2EE3F30_.wvu.PrintTitles" localSheetId="14" hidden="1">отлов!$10:$10</definedName>
    <definedName name="Z_9B53AACB_F69C_4C4E_B62B_18CAA2EE3F30_.wvu.PrintTitles" localSheetId="13" hidden="1">'препод на селе'!$10:$10</definedName>
    <definedName name="Z_9B53AACB_F69C_4C4E_B62B_18CAA2EE3F30_.wvu.PrintTitles" localSheetId="18" hidden="1">присяжные!$10:$10</definedName>
    <definedName name="Z_9B53AACB_F69C_4C4E_B62B_18CAA2EE3F30_.wvu.PrintTitles" localSheetId="9" hidden="1">скотомогил!$11:$11</definedName>
    <definedName name="Z_9B53AACB_F69C_4C4E_B62B_18CAA2EE3F30_.wvu.PrintTitles" localSheetId="4" hidden="1">сх!$13:$13</definedName>
    <definedName name="Z_9B53AACB_F69C_4C4E_B62B_18CAA2EE3F30_.wvu.PrintTitles" localSheetId="2" hidden="1">част.комп.жку!$8:$8</definedName>
    <definedName name="Z_9B53AACB_F69C_4C4E_B62B_18CAA2EE3F30_.wvu.Rows" localSheetId="3" hidden="1">архив!$2:$3</definedName>
    <definedName name="Z_9B53AACB_F69C_4C4E_B62B_18CAA2EE3F30_.wvu.Rows" localSheetId="10" hidden="1">'возн дети-сир'!$1:$2</definedName>
    <definedName name="Z_9B53AACB_F69C_4C4E_B62B_18CAA2EE3F30_.wvu.Rows" localSheetId="15" hidden="1">госстандарт!$1:$2,госстандарт!$10:$10</definedName>
    <definedName name="Z_9B53AACB_F69C_4C4E_B62B_18CAA2EE3F30_.wvu.Rows" localSheetId="5" hidden="1">'дотация поселениям'!$1:$2</definedName>
    <definedName name="Z_9B53AACB_F69C_4C4E_B62B_18CAA2EE3F30_.wvu.Rows" localSheetId="16" hidden="1">'дошк образование'!$1:$2</definedName>
    <definedName name="Z_9B53AACB_F69C_4C4E_B62B_18CAA2EE3F30_.wvu.Rows" localSheetId="8" hidden="1">кдн!$1:$2</definedName>
    <definedName name="Z_9B53AACB_F69C_4C4E_B62B_18CAA2EE3F30_.wvu.Rows" localSheetId="12" hidden="1">'комп родит платы'!$1:$2</definedName>
    <definedName name="Z_9B53AACB_F69C_4C4E_B62B_18CAA2EE3F30_.wvu.Rows" localSheetId="6" hidden="1">опека!$1:$2</definedName>
    <definedName name="Z_9B53AACB_F69C_4C4E_B62B_18CAA2EE3F30_.wvu.Rows" localSheetId="14" hidden="1">отлов!$1:$2</definedName>
    <definedName name="Z_9B53AACB_F69C_4C4E_B62B_18CAA2EE3F30_.wvu.Rows" localSheetId="13" hidden="1">'препод на селе'!$1:$2</definedName>
    <definedName name="Z_9B53AACB_F69C_4C4E_B62B_18CAA2EE3F30_.wvu.Rows" localSheetId="18" hidden="1">присяжные!$3:$4</definedName>
    <definedName name="Z_9B53AACB_F69C_4C4E_B62B_18CAA2EE3F30_.wvu.Rows" localSheetId="9" hidden="1">скотомогил!$1:$2</definedName>
    <definedName name="Z_9B53AACB_F69C_4C4E_B62B_18CAA2EE3F30_.wvu.Rows" localSheetId="4" hidden="1">сх!$1:$2</definedName>
    <definedName name="Z_9B53AACB_F69C_4C4E_B62B_18CAA2EE3F30_.wvu.Rows" localSheetId="2" hidden="1">част.комп.жку!$2:$3</definedName>
    <definedName name="Z_ADE9CD15_CD42_4088_AD9A_185DB7331DBB_.wvu.Cols" localSheetId="7" hidden="1">адм!#REF!</definedName>
    <definedName name="Z_ADE9CD15_CD42_4088_AD9A_185DB7331DBB_.wvu.FilterData" localSheetId="7" hidden="1">адм!$A$9:$E$138</definedName>
    <definedName name="Z_ADE9CD15_CD42_4088_AD9A_185DB7331DBB_.wvu.FilterData" localSheetId="17" hidden="1">военкоматы!$A$9:$E$394</definedName>
    <definedName name="Z_ADE9CD15_CD42_4088_AD9A_185DB7331DBB_.wvu.FilterData" localSheetId="10" hidden="1">'возн дети-сир'!$A$11:$F$57</definedName>
    <definedName name="Z_ADE9CD15_CD42_4088_AD9A_185DB7331DBB_.wvu.FilterData" localSheetId="16" hidden="1">'дошк образование'!$A$10:$E$10</definedName>
    <definedName name="Z_ADE9CD15_CD42_4088_AD9A_185DB7331DBB_.wvu.FilterData" localSheetId="11" hidden="1">'жилье дети-сир'!$A$10:$E$10</definedName>
    <definedName name="Z_ADE9CD15_CD42_4088_AD9A_185DB7331DBB_.wvu.FilterData" localSheetId="12" hidden="1">'комп родит платы'!$A$11:$J$57</definedName>
    <definedName name="Z_ADE9CD15_CD42_4088_AD9A_185DB7331DBB_.wvu.FilterData" localSheetId="6" hidden="1">опека!$A$11:$G$11</definedName>
    <definedName name="Z_ADE9CD15_CD42_4088_AD9A_185DB7331DBB_.wvu.FilterData" localSheetId="4" hidden="1">сх!$A$13:$H$54</definedName>
    <definedName name="Z_ADE9CD15_CD42_4088_AD9A_185DB7331DBB_.wvu.PrintArea" localSheetId="17" hidden="1">военкоматы!$A$4:$E$397</definedName>
    <definedName name="Z_ADE9CD15_CD42_4088_AD9A_185DB7331DBB_.wvu.PrintArea" localSheetId="15" hidden="1">госстандарт!$A$1:$E$54</definedName>
    <definedName name="Z_ADE9CD15_CD42_4088_AD9A_185DB7331DBB_.wvu.PrintArea" localSheetId="1" hidden="1">'дотация из ФФПМР'!$A$4:$E$56</definedName>
    <definedName name="Z_ADE9CD15_CD42_4088_AD9A_185DB7331DBB_.wvu.PrintTitles" localSheetId="7" hidden="1">адм!$8:$9</definedName>
    <definedName name="Z_ADE9CD15_CD42_4088_AD9A_185DB7331DBB_.wvu.PrintTitles" localSheetId="3" hidden="1">архив!$8:$8</definedName>
    <definedName name="Z_ADE9CD15_CD42_4088_AD9A_185DB7331DBB_.wvu.PrintTitles" localSheetId="17" hidden="1">военкоматы!$9:$9</definedName>
    <definedName name="Z_ADE9CD15_CD42_4088_AD9A_185DB7331DBB_.wvu.PrintTitles" localSheetId="15" hidden="1">госстандарт!$11:$11</definedName>
    <definedName name="Z_ADE9CD15_CD42_4088_AD9A_185DB7331DBB_.wvu.PrintTitles" localSheetId="1" hidden="1">'дотация из ФФПМР'!$9:$9</definedName>
    <definedName name="Z_ADE9CD15_CD42_4088_AD9A_185DB7331DBB_.wvu.PrintTitles" localSheetId="5" hidden="1">'дотация поселениям'!$11:$11</definedName>
    <definedName name="Z_ADE9CD15_CD42_4088_AD9A_185DB7331DBB_.wvu.PrintTitles" localSheetId="16" hidden="1">'дошк образование'!$10:$10</definedName>
    <definedName name="Z_ADE9CD15_CD42_4088_AD9A_185DB7331DBB_.wvu.PrintTitles" localSheetId="11" hidden="1">'жилье дети-сир'!$9:$10</definedName>
    <definedName name="Z_ADE9CD15_CD42_4088_AD9A_185DB7331DBB_.wvu.PrintTitles" localSheetId="8" hidden="1">кдн!$11:$11</definedName>
    <definedName name="Z_ADE9CD15_CD42_4088_AD9A_185DB7331DBB_.wvu.PrintTitles" localSheetId="12" hidden="1">'комп родит платы'!$11:$11</definedName>
    <definedName name="Z_ADE9CD15_CD42_4088_AD9A_185DB7331DBB_.wvu.PrintTitles" localSheetId="6" hidden="1">опека!$11:$11</definedName>
    <definedName name="Z_ADE9CD15_CD42_4088_AD9A_185DB7331DBB_.wvu.PrintTitles" localSheetId="14" hidden="1">отлов!$10:$10</definedName>
    <definedName name="Z_ADE9CD15_CD42_4088_AD9A_185DB7331DBB_.wvu.PrintTitles" localSheetId="13" hidden="1">'препод на селе'!$10:$10</definedName>
    <definedName name="Z_ADE9CD15_CD42_4088_AD9A_185DB7331DBB_.wvu.PrintTitles" localSheetId="18" hidden="1">присяжные!$10:$10</definedName>
    <definedName name="Z_ADE9CD15_CD42_4088_AD9A_185DB7331DBB_.wvu.PrintTitles" localSheetId="9" hidden="1">скотомогил!$11:$11</definedName>
    <definedName name="Z_ADE9CD15_CD42_4088_AD9A_185DB7331DBB_.wvu.PrintTitles" localSheetId="4" hidden="1">сх!$13:$13</definedName>
    <definedName name="Z_ADE9CD15_CD42_4088_AD9A_185DB7331DBB_.wvu.PrintTitles" localSheetId="2" hidden="1">част.комп.жку!$8:$8</definedName>
    <definedName name="Z_ADE9CD15_CD42_4088_AD9A_185DB7331DBB_.wvu.Rows" localSheetId="3" hidden="1">архив!$2:$3</definedName>
    <definedName name="Z_ADE9CD15_CD42_4088_AD9A_185DB7331DBB_.wvu.Rows" localSheetId="10" hidden="1">'возн дети-сир'!$1:$2</definedName>
    <definedName name="Z_ADE9CD15_CD42_4088_AD9A_185DB7331DBB_.wvu.Rows" localSheetId="15" hidden="1">госстандарт!$1:$2</definedName>
    <definedName name="Z_ADE9CD15_CD42_4088_AD9A_185DB7331DBB_.wvu.Rows" localSheetId="5" hidden="1">'дотация поселениям'!$1:$2</definedName>
    <definedName name="Z_ADE9CD15_CD42_4088_AD9A_185DB7331DBB_.wvu.Rows" localSheetId="16" hidden="1">'дошк образование'!$1:$2</definedName>
    <definedName name="Z_ADE9CD15_CD42_4088_AD9A_185DB7331DBB_.wvu.Rows" localSheetId="8" hidden="1">кдн!$1:$2</definedName>
    <definedName name="Z_ADE9CD15_CD42_4088_AD9A_185DB7331DBB_.wvu.Rows" localSheetId="12" hidden="1">'комп родит платы'!$1:$2</definedName>
    <definedName name="Z_ADE9CD15_CD42_4088_AD9A_185DB7331DBB_.wvu.Rows" localSheetId="6" hidden="1">опека!$1:$2</definedName>
    <definedName name="Z_ADE9CD15_CD42_4088_AD9A_185DB7331DBB_.wvu.Rows" localSheetId="14" hidden="1">отлов!$1:$2</definedName>
    <definedName name="Z_ADE9CD15_CD42_4088_AD9A_185DB7331DBB_.wvu.Rows" localSheetId="13" hidden="1">'препод на селе'!$1:$2</definedName>
    <definedName name="Z_ADE9CD15_CD42_4088_AD9A_185DB7331DBB_.wvu.Rows" localSheetId="18" hidden="1">присяжные!$3:$4</definedName>
    <definedName name="Z_ADE9CD15_CD42_4088_AD9A_185DB7331DBB_.wvu.Rows" localSheetId="9" hidden="1">скотомогил!$1:$2</definedName>
    <definedName name="Z_ADE9CD15_CD42_4088_AD9A_185DB7331DBB_.wvu.Rows" localSheetId="4" hidden="1">сх!$1:$2</definedName>
    <definedName name="Z_ADE9CD15_CD42_4088_AD9A_185DB7331DBB_.wvu.Rows" localSheetId="2" hidden="1">част.комп.жку!$2:$3</definedName>
    <definedName name="Z_C16E4BCB_58C8_47D0_A0FD_B4DAAAB34E5C_.wvu.Cols" localSheetId="7" hidden="1">адм!#REF!</definedName>
    <definedName name="Z_C16E4BCB_58C8_47D0_A0FD_B4DAAAB34E5C_.wvu.FilterData" localSheetId="7" hidden="1">адм!$A$9:$E$139</definedName>
    <definedName name="Z_C16E4BCB_58C8_47D0_A0FD_B4DAAAB34E5C_.wvu.FilterData" localSheetId="17" hidden="1">военкоматы!$A$9:$E$394</definedName>
    <definedName name="Z_C16E4BCB_58C8_47D0_A0FD_B4DAAAB34E5C_.wvu.FilterData" localSheetId="10" hidden="1">'возн дети-сир'!$A$11:$G$11</definedName>
    <definedName name="Z_C16E4BCB_58C8_47D0_A0FD_B4DAAAB34E5C_.wvu.FilterData" localSheetId="16" hidden="1">'дошк образование'!$A$10:$E$56</definedName>
    <definedName name="Z_C16E4BCB_58C8_47D0_A0FD_B4DAAAB34E5C_.wvu.FilterData" localSheetId="11" hidden="1">'жилье дети-сир'!$A$10:$E$51</definedName>
    <definedName name="Z_C16E4BCB_58C8_47D0_A0FD_B4DAAAB34E5C_.wvu.FilterData" localSheetId="12" hidden="1">'комп родит платы'!$A$11:$J$11</definedName>
    <definedName name="Z_C16E4BCB_58C8_47D0_A0FD_B4DAAAB34E5C_.wvu.FilterData" localSheetId="6" hidden="1">опека!$A$11:$I$57</definedName>
    <definedName name="Z_C16E4BCB_58C8_47D0_A0FD_B4DAAAB34E5C_.wvu.FilterData" localSheetId="4" hidden="1">сх!$A$13:$H$54</definedName>
    <definedName name="Z_C16E4BCB_58C8_47D0_A0FD_B4DAAAB34E5C_.wvu.PrintArea" localSheetId="17" hidden="1">военкоматы!$A$4:$E$397</definedName>
    <definedName name="Z_C16E4BCB_58C8_47D0_A0FD_B4DAAAB34E5C_.wvu.PrintArea" localSheetId="15" hidden="1">госстандарт!$A$1:$E$54</definedName>
    <definedName name="Z_C16E4BCB_58C8_47D0_A0FD_B4DAAAB34E5C_.wvu.PrintArea" localSheetId="1" hidden="1">'дотация из ФФПМР'!$A$4:$E$56</definedName>
    <definedName name="Z_C16E4BCB_58C8_47D0_A0FD_B4DAAAB34E5C_.wvu.PrintTitles" localSheetId="7" hidden="1">адм!$8:$9</definedName>
    <definedName name="Z_C16E4BCB_58C8_47D0_A0FD_B4DAAAB34E5C_.wvu.PrintTitles" localSheetId="3" hidden="1">архив!$8:$8</definedName>
    <definedName name="Z_C16E4BCB_58C8_47D0_A0FD_B4DAAAB34E5C_.wvu.PrintTitles" localSheetId="17" hidden="1">военкоматы!$9:$9</definedName>
    <definedName name="Z_C16E4BCB_58C8_47D0_A0FD_B4DAAAB34E5C_.wvu.PrintTitles" localSheetId="15" hidden="1">госстандарт!$11:$11</definedName>
    <definedName name="Z_C16E4BCB_58C8_47D0_A0FD_B4DAAAB34E5C_.wvu.PrintTitles" localSheetId="1" hidden="1">'дотация из ФФПМР'!$9:$9</definedName>
    <definedName name="Z_C16E4BCB_58C8_47D0_A0FD_B4DAAAB34E5C_.wvu.PrintTitles" localSheetId="5" hidden="1">'дотация поселениям'!$11:$11</definedName>
    <definedName name="Z_C16E4BCB_58C8_47D0_A0FD_B4DAAAB34E5C_.wvu.PrintTitles" localSheetId="16" hidden="1">'дошк образование'!$10:$10</definedName>
    <definedName name="Z_C16E4BCB_58C8_47D0_A0FD_B4DAAAB34E5C_.wvu.PrintTitles" localSheetId="11" hidden="1">'жилье дети-сир'!$9:$10</definedName>
    <definedName name="Z_C16E4BCB_58C8_47D0_A0FD_B4DAAAB34E5C_.wvu.PrintTitles" localSheetId="8" hidden="1">кдн!$11:$11</definedName>
    <definedName name="Z_C16E4BCB_58C8_47D0_A0FD_B4DAAAB34E5C_.wvu.PrintTitles" localSheetId="12" hidden="1">'комп родит платы'!$11:$11</definedName>
    <definedName name="Z_C16E4BCB_58C8_47D0_A0FD_B4DAAAB34E5C_.wvu.PrintTitles" localSheetId="6" hidden="1">опека!$11:$11</definedName>
    <definedName name="Z_C16E4BCB_58C8_47D0_A0FD_B4DAAAB34E5C_.wvu.PrintTitles" localSheetId="14" hidden="1">отлов!$10:$10</definedName>
    <definedName name="Z_C16E4BCB_58C8_47D0_A0FD_B4DAAAB34E5C_.wvu.PrintTitles" localSheetId="13" hidden="1">'препод на селе'!$10:$10</definedName>
    <definedName name="Z_C16E4BCB_58C8_47D0_A0FD_B4DAAAB34E5C_.wvu.PrintTitles" localSheetId="18" hidden="1">присяжные!$10:$10</definedName>
    <definedName name="Z_C16E4BCB_58C8_47D0_A0FD_B4DAAAB34E5C_.wvu.PrintTitles" localSheetId="9" hidden="1">скотомогил!$11:$11</definedName>
    <definedName name="Z_C16E4BCB_58C8_47D0_A0FD_B4DAAAB34E5C_.wvu.PrintTitles" localSheetId="4" hidden="1">сх!$13:$13</definedName>
    <definedName name="Z_C16E4BCB_58C8_47D0_A0FD_B4DAAAB34E5C_.wvu.PrintTitles" localSheetId="2" hidden="1">част.комп.жку!$8:$8</definedName>
    <definedName name="Z_C16E4BCB_58C8_47D0_A0FD_B4DAAAB34E5C_.wvu.Rows" localSheetId="3" hidden="1">архив!$2:$3</definedName>
    <definedName name="Z_C16E4BCB_58C8_47D0_A0FD_B4DAAAB34E5C_.wvu.Rows" localSheetId="10" hidden="1">'возн дети-сир'!$1:$2</definedName>
    <definedName name="Z_C16E4BCB_58C8_47D0_A0FD_B4DAAAB34E5C_.wvu.Rows" localSheetId="15" hidden="1">госстандарт!$1:$2</definedName>
    <definedName name="Z_C16E4BCB_58C8_47D0_A0FD_B4DAAAB34E5C_.wvu.Rows" localSheetId="5" hidden="1">'дотация поселениям'!$1:$2</definedName>
    <definedName name="Z_C16E4BCB_58C8_47D0_A0FD_B4DAAAB34E5C_.wvu.Rows" localSheetId="16" hidden="1">'дошк образование'!$1:$2</definedName>
    <definedName name="Z_C16E4BCB_58C8_47D0_A0FD_B4DAAAB34E5C_.wvu.Rows" localSheetId="8" hidden="1">кдн!$1:$2</definedName>
    <definedName name="Z_C16E4BCB_58C8_47D0_A0FD_B4DAAAB34E5C_.wvu.Rows" localSheetId="12" hidden="1">'комп родит платы'!$1:$2</definedName>
    <definedName name="Z_C16E4BCB_58C8_47D0_A0FD_B4DAAAB34E5C_.wvu.Rows" localSheetId="6" hidden="1">опека!$1:$2</definedName>
    <definedName name="Z_C16E4BCB_58C8_47D0_A0FD_B4DAAAB34E5C_.wvu.Rows" localSheetId="14" hidden="1">отлов!$1:$2</definedName>
    <definedName name="Z_C16E4BCB_58C8_47D0_A0FD_B4DAAAB34E5C_.wvu.Rows" localSheetId="13" hidden="1">'препод на селе'!$1:$2</definedName>
    <definedName name="Z_C16E4BCB_58C8_47D0_A0FD_B4DAAAB34E5C_.wvu.Rows" localSheetId="18" hidden="1">присяжные!$3:$4</definedName>
    <definedName name="Z_C16E4BCB_58C8_47D0_A0FD_B4DAAAB34E5C_.wvu.Rows" localSheetId="9" hidden="1">скотомогил!$1:$2</definedName>
    <definedName name="Z_C16E4BCB_58C8_47D0_A0FD_B4DAAAB34E5C_.wvu.Rows" localSheetId="4" hidden="1">сх!$1:$2</definedName>
    <definedName name="Z_C16E4BCB_58C8_47D0_A0FD_B4DAAAB34E5C_.wvu.Rows" localSheetId="2" hidden="1">част.комп.жку!$2:$3</definedName>
    <definedName name="Z_E8DFB380_AEBD_4752_85E7_44FEC0F0B43A_.wvu.PrintTitles" localSheetId="17" hidden="1">военкоматы!$9:$9</definedName>
    <definedName name="Z_E8DFB380_AEBD_4752_85E7_44FEC0F0B43A_.wvu.PrintTitles" localSheetId="1" hidden="1">'дотация из ФФПМР'!$9:$9</definedName>
    <definedName name="Z_EAB1590A_FDE8_4DF0_A89E_24384729CAB6_.wvu.FilterData" localSheetId="17" hidden="1">военкоматы!$A$9:$E$394</definedName>
    <definedName name="_xlnm.Print_Titles" localSheetId="7">адм!$8:$9</definedName>
    <definedName name="_xlnm.Print_Titles" localSheetId="3">архив!$8:$8</definedName>
    <definedName name="_xlnm.Print_Titles" localSheetId="17">военкоматы!$9:$9</definedName>
    <definedName name="_xlnm.Print_Titles" localSheetId="10">'возн дети-сир'!$11:$11</definedName>
    <definedName name="_xlnm.Print_Titles" localSheetId="15">госстандарт!$11:$11</definedName>
    <definedName name="_xlnm.Print_Titles" localSheetId="1">'дотация из ФФПМР'!$9:$9</definedName>
    <definedName name="_xlnm.Print_Titles" localSheetId="5">'дотация поселениям'!$11:$11</definedName>
    <definedName name="_xlnm.Print_Titles" localSheetId="16">'дошк образование'!$10:$10</definedName>
    <definedName name="_xlnm.Print_Titles" localSheetId="11">'жилье дети-сир'!$9:$10</definedName>
    <definedName name="_xlnm.Print_Titles" localSheetId="8">кдн!$11:$11</definedName>
    <definedName name="_xlnm.Print_Titles" localSheetId="12">'комп родит платы'!$11:$11</definedName>
    <definedName name="_xlnm.Print_Titles" localSheetId="6">опека!$11:$11</definedName>
    <definedName name="_xlnm.Print_Titles" localSheetId="14">отлов!$10:$10</definedName>
    <definedName name="_xlnm.Print_Titles" localSheetId="13">'препод на селе'!$10:$10</definedName>
    <definedName name="_xlnm.Print_Titles" localSheetId="18">присяжные!$10:$10</definedName>
    <definedName name="_xlnm.Print_Titles" localSheetId="9">скотомогил!$11:$11</definedName>
    <definedName name="_xlnm.Print_Titles" localSheetId="4">сх!$13:$13</definedName>
    <definedName name="_xlnm.Print_Titles" localSheetId="2">част.комп.жку!$8:$8</definedName>
    <definedName name="_xlnm.Print_Area" localSheetId="3">архив!$A$1:$E$53</definedName>
    <definedName name="_xlnm.Print_Area" localSheetId="17">военкоматы!$A$1:$E$397</definedName>
    <definedName name="_xlnm.Print_Area" localSheetId="15">госстандарт!$A$1:$E$54</definedName>
    <definedName name="_xlnm.Print_Area" localSheetId="8">кдн!$A$3:$E$59</definedName>
    <definedName name="_xlnm.Print_Area" localSheetId="12">'комп родит платы'!$A$3:$E$60</definedName>
    <definedName name="_xlnm.Print_Area" localSheetId="6">опека!$A$3:$E$59</definedName>
    <definedName name="_xlnm.Print_Area" localSheetId="18">присяжные!$A$1:$E$46</definedName>
    <definedName name="_xlnm.Print_Area" localSheetId="4">сх!$A$3:$I$56</definedName>
  </definedNames>
  <calcPr calcId="125725"/>
  <customWorkbookViews>
    <customWorkbookView name="Shakleina - Личное представление" guid="{7EABBF37-D56A-46DE-9AD5-6CA4EBC3AA57}" mergeInterval="0" personalView="1" maximized="1" xWindow="1" yWindow="1" windowWidth="1596" windowHeight="670" tabRatio="931" activeSheetId="18"/>
    <customWorkbookView name="Chervyakova - Личное представление" guid="{C16E4BCB-58C8-47D0-A0FD-B4DAAAB34E5C}" mergeInterval="0" personalView="1" maximized="1" xWindow="1" yWindow="1" windowWidth="1596" windowHeight="670" tabRatio="931" activeSheetId="20"/>
    <customWorkbookView name="matveeva - Личное представление" guid="{4F7A700D-25FD-4E6B-83A5-F9BA4B540919}" mergeInterval="0" personalView="1" maximized="1" xWindow="1" yWindow="1" windowWidth="1596" windowHeight="670" tabRatio="931" activeSheetId="4"/>
    <customWorkbookView name="novoselova - Личное представление" guid="{ADE9CD15-CD42-4088-AD9A-185DB7331DBB}" mergeInterval="0" personalView="1" maximized="1" xWindow="1" yWindow="1" windowWidth="1596" windowHeight="670" tabRatio="931" activeSheetId="18" showComments="commIndAndComment"/>
    <customWorkbookView name="zhuravleva - Личное представление" guid="{1DB1B61F-4271-489B-B4EC-BC6745E9499C}" mergeInterval="0" personalView="1" maximized="1" xWindow="1" yWindow="1" windowWidth="1596" windowHeight="670" tabRatio="931" activeSheetId="14"/>
    <customWorkbookView name="kazakova_o - Личное представление" guid="{9B53AACB-F69C-4C4E-B62B-18CAA2EE3F30}" mergeInterval="0" personalView="1" maximized="1" xWindow="1" yWindow="1" windowWidth="1596" windowHeight="735" tabRatio="931" activeSheetId="13"/>
    <customWorkbookView name="marinchenko - Личное представление" guid="{371E3228-9998-477A-9969-75F94E70AA35}" mergeInterval="0" personalView="1" maximized="1" xWindow="1" yWindow="1" windowWidth="1596" windowHeight="670" tabRatio="931" activeSheetId="4"/>
  </customWorkbookViews>
</workbook>
</file>

<file path=xl/calcChain.xml><?xml version="1.0" encoding="utf-8"?>
<calcChain xmlns="http://schemas.openxmlformats.org/spreadsheetml/2006/main">
  <c r="D26" i="18"/>
  <c r="E134" i="8"/>
  <c r="D130"/>
  <c r="D126"/>
  <c r="D122"/>
  <c r="D119"/>
  <c r="D116"/>
  <c r="D113"/>
  <c r="E106"/>
  <c r="E99"/>
  <c r="D97"/>
  <c r="E94"/>
  <c r="D92"/>
  <c r="D89"/>
  <c r="E91"/>
  <c r="D86"/>
  <c r="D80"/>
  <c r="D75"/>
  <c r="E77"/>
  <c r="E69"/>
  <c r="E66"/>
  <c r="E63"/>
  <c r="E56"/>
  <c r="E47"/>
  <c r="E44"/>
  <c r="E24"/>
  <c r="C57" i="7"/>
  <c r="D139" i="8" l="1"/>
  <c r="C130"/>
  <c r="C126"/>
  <c r="C122"/>
  <c r="C119"/>
  <c r="C116"/>
  <c r="C113"/>
  <c r="C110"/>
  <c r="C107"/>
  <c r="C103"/>
  <c r="C100"/>
  <c r="C97"/>
  <c r="C92"/>
  <c r="C89"/>
  <c r="C86"/>
  <c r="C80"/>
  <c r="C75"/>
  <c r="C71"/>
  <c r="C67"/>
  <c r="C64"/>
  <c r="C60"/>
  <c r="C57"/>
  <c r="C54"/>
  <c r="C51"/>
  <c r="C48"/>
  <c r="C45"/>
  <c r="C41"/>
  <c r="C37"/>
  <c r="C33"/>
  <c r="C29"/>
  <c r="C26"/>
  <c r="C20"/>
  <c r="C16"/>
  <c r="C13"/>
  <c r="C10"/>
  <c r="C53" i="5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E113" i="8" l="1"/>
  <c r="E37"/>
  <c r="E41"/>
  <c r="E54"/>
  <c r="E126"/>
  <c r="E130"/>
  <c r="E51"/>
  <c r="E110"/>
  <c r="E33"/>
  <c r="E60"/>
  <c r="E57"/>
  <c r="E103"/>
  <c r="C139"/>
  <c r="E51" i="14"/>
  <c r="E50"/>
  <c r="E49"/>
  <c r="E48"/>
  <c r="E47"/>
  <c r="E46"/>
  <c r="E52" i="15"/>
  <c r="E53"/>
  <c r="D383" i="18"/>
  <c r="D373"/>
  <c r="D367"/>
  <c r="D358"/>
  <c r="D343"/>
  <c r="D332"/>
  <c r="D325"/>
  <c r="D319"/>
  <c r="D308"/>
  <c r="D293"/>
  <c r="D289"/>
  <c r="D280"/>
  <c r="D272"/>
  <c r="D264"/>
  <c r="D260"/>
  <c r="D241"/>
  <c r="D232"/>
  <c r="D222"/>
  <c r="D211"/>
  <c r="D205"/>
  <c r="D197"/>
  <c r="D193"/>
  <c r="D173"/>
  <c r="D169"/>
  <c r="D163"/>
  <c r="D153"/>
  <c r="D131"/>
  <c r="D116"/>
  <c r="D102"/>
  <c r="D98"/>
  <c r="D86"/>
  <c r="D78"/>
  <c r="D63"/>
  <c r="D52"/>
  <c r="D42"/>
  <c r="D39"/>
  <c r="E41"/>
  <c r="E44"/>
  <c r="E45"/>
  <c r="E46"/>
  <c r="E47"/>
  <c r="E48"/>
  <c r="E49"/>
  <c r="E50"/>
  <c r="E51"/>
  <c r="E54"/>
  <c r="E55"/>
  <c r="E56"/>
  <c r="E57"/>
  <c r="E58"/>
  <c r="E59"/>
  <c r="E60"/>
  <c r="E61"/>
  <c r="E62"/>
  <c r="E65"/>
  <c r="E66"/>
  <c r="E67"/>
  <c r="E68"/>
  <c r="E69"/>
  <c r="E70"/>
  <c r="E71"/>
  <c r="E72"/>
  <c r="E73"/>
  <c r="E74"/>
  <c r="E75"/>
  <c r="E76"/>
  <c r="E77"/>
  <c r="E80"/>
  <c r="E81"/>
  <c r="E82"/>
  <c r="E83"/>
  <c r="E84"/>
  <c r="E85"/>
  <c r="E88"/>
  <c r="E89"/>
  <c r="E90"/>
  <c r="E91"/>
  <c r="E92"/>
  <c r="E93"/>
  <c r="E94"/>
  <c r="E95"/>
  <c r="E96"/>
  <c r="E97"/>
  <c r="E100"/>
  <c r="E101"/>
  <c r="E104"/>
  <c r="E105"/>
  <c r="E106"/>
  <c r="E107"/>
  <c r="E108"/>
  <c r="E109"/>
  <c r="E110"/>
  <c r="E111"/>
  <c r="E112"/>
  <c r="E113"/>
  <c r="E114"/>
  <c r="E115"/>
  <c r="E118"/>
  <c r="E119"/>
  <c r="E120"/>
  <c r="E121"/>
  <c r="E122"/>
  <c r="E123"/>
  <c r="E124"/>
  <c r="E125"/>
  <c r="E126"/>
  <c r="E127"/>
  <c r="E128"/>
  <c r="E129"/>
  <c r="E130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5"/>
  <c r="E156"/>
  <c r="E157"/>
  <c r="E158"/>
  <c r="E159"/>
  <c r="E160"/>
  <c r="E161"/>
  <c r="E162"/>
  <c r="E165"/>
  <c r="E166"/>
  <c r="E167"/>
  <c r="E168"/>
  <c r="E171"/>
  <c r="E172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5"/>
  <c r="E196"/>
  <c r="E199"/>
  <c r="E200"/>
  <c r="E201"/>
  <c r="E202"/>
  <c r="E203"/>
  <c r="E204"/>
  <c r="E207"/>
  <c r="E208"/>
  <c r="E209"/>
  <c r="E210"/>
  <c r="E213"/>
  <c r="E214"/>
  <c r="E215"/>
  <c r="E216"/>
  <c r="E217"/>
  <c r="E218"/>
  <c r="E219"/>
  <c r="E220"/>
  <c r="E221"/>
  <c r="E224"/>
  <c r="E225"/>
  <c r="E226"/>
  <c r="E227"/>
  <c r="E228"/>
  <c r="E229"/>
  <c r="E230"/>
  <c r="E231"/>
  <c r="E234"/>
  <c r="E235"/>
  <c r="E236"/>
  <c r="E237"/>
  <c r="E238"/>
  <c r="E239"/>
  <c r="E240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2"/>
  <c r="E263"/>
  <c r="E266"/>
  <c r="E267"/>
  <c r="E268"/>
  <c r="E269"/>
  <c r="E270"/>
  <c r="E271"/>
  <c r="E274"/>
  <c r="E275"/>
  <c r="E276"/>
  <c r="E277"/>
  <c r="E278"/>
  <c r="E279"/>
  <c r="E282"/>
  <c r="E283"/>
  <c r="E284"/>
  <c r="E285"/>
  <c r="E286"/>
  <c r="E287"/>
  <c r="E288"/>
  <c r="E291"/>
  <c r="E292"/>
  <c r="E295"/>
  <c r="E296"/>
  <c r="E297"/>
  <c r="E298"/>
  <c r="E299"/>
  <c r="E300"/>
  <c r="E301"/>
  <c r="E302"/>
  <c r="E303"/>
  <c r="E304"/>
  <c r="E305"/>
  <c r="E306"/>
  <c r="E307"/>
  <c r="E310"/>
  <c r="E311"/>
  <c r="E312"/>
  <c r="E313"/>
  <c r="E314"/>
  <c r="E315"/>
  <c r="E316"/>
  <c r="E317"/>
  <c r="E318"/>
  <c r="E321"/>
  <c r="E322"/>
  <c r="E323"/>
  <c r="E324"/>
  <c r="E327"/>
  <c r="E328"/>
  <c r="E329"/>
  <c r="E330"/>
  <c r="E331"/>
  <c r="E334"/>
  <c r="E335"/>
  <c r="E336"/>
  <c r="E337"/>
  <c r="E338"/>
  <c r="E339"/>
  <c r="E340"/>
  <c r="E341"/>
  <c r="E342"/>
  <c r="E345"/>
  <c r="E346"/>
  <c r="E347"/>
  <c r="E348"/>
  <c r="E349"/>
  <c r="E350"/>
  <c r="E351"/>
  <c r="E352"/>
  <c r="E353"/>
  <c r="E354"/>
  <c r="E355"/>
  <c r="E356"/>
  <c r="E357"/>
  <c r="E360"/>
  <c r="E361"/>
  <c r="E362"/>
  <c r="E363"/>
  <c r="E364"/>
  <c r="E365"/>
  <c r="E366"/>
  <c r="E369"/>
  <c r="E370"/>
  <c r="E371"/>
  <c r="E372"/>
  <c r="E375"/>
  <c r="E376"/>
  <c r="E377"/>
  <c r="E378"/>
  <c r="E379"/>
  <c r="E380"/>
  <c r="E381"/>
  <c r="E382"/>
  <c r="E385"/>
  <c r="E386"/>
  <c r="E387"/>
  <c r="E388"/>
  <c r="E389"/>
  <c r="E390"/>
  <c r="E391"/>
  <c r="E392"/>
  <c r="E393"/>
  <c r="E394"/>
  <c r="C383"/>
  <c r="C373"/>
  <c r="C367"/>
  <c r="C358"/>
  <c r="C343"/>
  <c r="C332"/>
  <c r="C325"/>
  <c r="C319"/>
  <c r="C308"/>
  <c r="C293"/>
  <c r="E293" s="1"/>
  <c r="C289"/>
  <c r="C280"/>
  <c r="C272"/>
  <c r="C264"/>
  <c r="E264" s="1"/>
  <c r="C260"/>
  <c r="C241"/>
  <c r="C232"/>
  <c r="C222"/>
  <c r="C211"/>
  <c r="C205"/>
  <c r="C197"/>
  <c r="C193"/>
  <c r="E193" s="1"/>
  <c r="C173"/>
  <c r="C169"/>
  <c r="C163"/>
  <c r="C153"/>
  <c r="C131"/>
  <c r="C116"/>
  <c r="C102"/>
  <c r="C98"/>
  <c r="E98" s="1"/>
  <c r="C86"/>
  <c r="C78"/>
  <c r="C63"/>
  <c r="C52"/>
  <c r="E52" s="1"/>
  <c r="C42"/>
  <c r="C39"/>
  <c r="C26"/>
  <c r="C17"/>
  <c r="C10"/>
  <c r="E153" l="1"/>
  <c r="E222"/>
  <c r="E332"/>
  <c r="E373"/>
  <c r="C395"/>
  <c r="E39"/>
  <c r="E78"/>
  <c r="E116"/>
  <c r="E169"/>
  <c r="E241"/>
  <c r="E280"/>
  <c r="E319"/>
  <c r="E272"/>
  <c r="E102"/>
  <c r="E63"/>
  <c r="E163"/>
  <c r="E197"/>
  <c r="E232"/>
  <c r="E308"/>
  <c r="E343"/>
  <c r="E383"/>
  <c r="E205"/>
  <c r="E173"/>
  <c r="E367"/>
  <c r="E358"/>
  <c r="E131"/>
  <c r="E86"/>
  <c r="E42"/>
  <c r="E211"/>
  <c r="E260"/>
  <c r="E289"/>
  <c r="E325"/>
  <c r="E137" i="8"/>
  <c r="E136"/>
  <c r="E135"/>
  <c r="E132"/>
  <c r="E128"/>
  <c r="E124"/>
  <c r="E121"/>
  <c r="E118"/>
  <c r="E115"/>
  <c r="E107"/>
  <c r="E100"/>
  <c r="E97"/>
  <c r="E96"/>
  <c r="E95"/>
  <c r="E92"/>
  <c r="E89"/>
  <c r="E88"/>
  <c r="E85"/>
  <c r="E84"/>
  <c r="E83"/>
  <c r="E82"/>
  <c r="E79"/>
  <c r="E78"/>
  <c r="E75"/>
  <c r="E74"/>
  <c r="E73"/>
  <c r="E70"/>
  <c r="E67"/>
  <c r="E64"/>
  <c r="E48"/>
  <c r="E45"/>
  <c r="E39"/>
  <c r="E35"/>
  <c r="E31"/>
  <c r="E28"/>
  <c r="E26"/>
  <c r="E25"/>
  <c r="E22"/>
  <c r="E19"/>
  <c r="E18"/>
  <c r="E15"/>
  <c r="F15" i="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14"/>
  <c r="E12" i="15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4"/>
  <c r="E55"/>
  <c r="E10" i="3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12" i="14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51" i="2" l="1"/>
  <c r="D43" i="19" l="1"/>
  <c r="C43"/>
  <c r="C51" i="16" l="1"/>
  <c r="C51" i="12"/>
  <c r="E138" i="8"/>
  <c r="E133"/>
  <c r="E129"/>
  <c r="E125"/>
  <c r="E122"/>
  <c r="E119"/>
  <c r="E116"/>
  <c r="E112"/>
  <c r="E109"/>
  <c r="E105"/>
  <c r="E102"/>
  <c r="E86"/>
  <c r="E80"/>
  <c r="E71"/>
  <c r="E62"/>
  <c r="E59"/>
  <c r="E53"/>
  <c r="E50"/>
  <c r="E43"/>
  <c r="E40"/>
  <c r="E36"/>
  <c r="E32"/>
  <c r="E29"/>
  <c r="E23"/>
  <c r="E20"/>
  <c r="E16"/>
  <c r="E13"/>
  <c r="D51" i="6"/>
  <c r="C51"/>
  <c r="I53" i="5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D51" i="4"/>
  <c r="C51"/>
  <c r="C53" i="2"/>
  <c r="H54" i="5"/>
  <c r="G54"/>
  <c r="F54" s="1"/>
  <c r="E12" i="18"/>
  <c r="E13"/>
  <c r="E14"/>
  <c r="E15"/>
  <c r="E16"/>
  <c r="E19"/>
  <c r="E20"/>
  <c r="E21"/>
  <c r="E22"/>
  <c r="E23"/>
  <c r="E24"/>
  <c r="E25"/>
  <c r="E28"/>
  <c r="E29"/>
  <c r="E30"/>
  <c r="E31"/>
  <c r="E32"/>
  <c r="E33"/>
  <c r="E34"/>
  <c r="E35"/>
  <c r="E36"/>
  <c r="E37"/>
  <c r="D17"/>
  <c r="D10"/>
  <c r="E12" i="19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11"/>
  <c r="E12" i="17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11"/>
  <c r="D56"/>
  <c r="D57" i="13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12"/>
  <c r="D51" i="12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11"/>
  <c r="D57" i="11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12"/>
  <c r="E13" i="7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12"/>
  <c r="D395" i="18" l="1"/>
  <c r="E139" i="8"/>
  <c r="D57" i="7"/>
  <c r="E13" i="6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12"/>
  <c r="E11" i="2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2"/>
  <c r="E10"/>
  <c r="D53"/>
  <c r="E11" i="1"/>
  <c r="E12"/>
  <c r="E13"/>
  <c r="E14"/>
  <c r="E15"/>
  <c r="E10"/>
  <c r="D16"/>
  <c r="E12" i="8"/>
  <c r="D51" i="16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12"/>
  <c r="E11" i="15"/>
  <c r="D56"/>
  <c r="E31" i="10"/>
  <c r="E32"/>
  <c r="E33"/>
  <c r="E34"/>
  <c r="E35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12"/>
  <c r="D36"/>
  <c r="E51" i="4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13" i="9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12"/>
  <c r="E9" i="4"/>
  <c r="D57" i="9"/>
  <c r="D50" i="3"/>
  <c r="E11" i="14"/>
  <c r="E9" i="3"/>
  <c r="D52" i="14"/>
  <c r="E43" i="19"/>
  <c r="E10" i="18"/>
  <c r="E17"/>
  <c r="E26"/>
  <c r="E38"/>
  <c r="E395" l="1"/>
  <c r="C56" i="17"/>
  <c r="E56" s="1"/>
  <c r="E51" i="16"/>
  <c r="C56" i="15"/>
  <c r="E56" s="1"/>
  <c r="C52" i="14"/>
  <c r="E52" s="1"/>
  <c r="C57" i="13"/>
  <c r="C57" i="11"/>
  <c r="C36" i="10"/>
  <c r="E36" s="1"/>
  <c r="C57" i="9"/>
  <c r="E57" s="1"/>
  <c r="E10" i="8"/>
  <c r="D54" i="5"/>
  <c r="E54"/>
  <c r="C50" i="3"/>
  <c r="E53" i="2"/>
  <c r="C16" i="1"/>
  <c r="E16" s="1"/>
  <c r="E50" i="3" l="1"/>
  <c r="E57" i="13"/>
  <c r="E51" i="12"/>
  <c r="E57" i="11"/>
  <c r="E57" i="7"/>
  <c r="C54" i="5"/>
  <c r="I54" s="1"/>
</calcChain>
</file>

<file path=xl/sharedStrings.xml><?xml version="1.0" encoding="utf-8"?>
<sst xmlns="http://schemas.openxmlformats.org/spreadsheetml/2006/main" count="2541" uniqueCount="859">
  <si>
    <t>Распределение</t>
  </si>
  <si>
    <t>№ п/п</t>
  </si>
  <si>
    <t>Наименование городского округа</t>
  </si>
  <si>
    <t>ЗАТО Первомайский</t>
  </si>
  <si>
    <t>Город Вятские Поляны</t>
  </si>
  <si>
    <t>Город Кирово-Чепецк</t>
  </si>
  <si>
    <t>Город Котельнич</t>
  </si>
  <si>
    <t>Город Слободской</t>
  </si>
  <si>
    <t>Город Киров</t>
  </si>
  <si>
    <t>Итого</t>
  </si>
  <si>
    <t>______________</t>
  </si>
  <si>
    <t>Утверждено сводной бюджетной росписью
(тыс. рублей)</t>
  </si>
  <si>
    <t>Процент исполнения (%)</t>
  </si>
  <si>
    <t>Факт          (тыс. рублей)</t>
  </si>
  <si>
    <t>Юрьянский район</t>
  </si>
  <si>
    <t>Шабалинский район</t>
  </si>
  <si>
    <t>Фаленский район</t>
  </si>
  <si>
    <t>Уржумский муниципальный район</t>
  </si>
  <si>
    <t>Унинский район</t>
  </si>
  <si>
    <t>Тужинский район</t>
  </si>
  <si>
    <t>Сунский район</t>
  </si>
  <si>
    <t>Советский район Кировской области</t>
  </si>
  <si>
    <t>Слободской район</t>
  </si>
  <si>
    <t>Свечинский район</t>
  </si>
  <si>
    <t>Санчурский  район</t>
  </si>
  <si>
    <t>Пижанский район</t>
  </si>
  <si>
    <t>Орловский район Кировской области</t>
  </si>
  <si>
    <t>Оричевский район</t>
  </si>
  <si>
    <t>Опаринский район</t>
  </si>
  <si>
    <t>Омутнинский район</t>
  </si>
  <si>
    <t>Нолинский район</t>
  </si>
  <si>
    <t>Немский район</t>
  </si>
  <si>
    <t>Нагорский район</t>
  </si>
  <si>
    <t>Мурашинский район</t>
  </si>
  <si>
    <t>Малмыжский район</t>
  </si>
  <si>
    <t xml:space="preserve">Лузский район </t>
  </si>
  <si>
    <t>Лебяжский район</t>
  </si>
  <si>
    <t>Куменский район</t>
  </si>
  <si>
    <t>Котельничский район</t>
  </si>
  <si>
    <t>Кирово-Чепецкий район</t>
  </si>
  <si>
    <t>Кильмезский муниципальный район</t>
  </si>
  <si>
    <t>Кикнурский район</t>
  </si>
  <si>
    <t>Зуевский район</t>
  </si>
  <si>
    <t>Даровской район</t>
  </si>
  <si>
    <t>Вятскополянский район</t>
  </si>
  <si>
    <t>Верхошижемский район</t>
  </si>
  <si>
    <t>Верхнекамский район</t>
  </si>
  <si>
    <t>Богородский муниципальный район</t>
  </si>
  <si>
    <t>Белохолуницкий район</t>
  </si>
  <si>
    <t>Афанасьевский район</t>
  </si>
  <si>
    <t>Арбажский район</t>
  </si>
  <si>
    <t>Наименование муниципального района
(городского округа)</t>
  </si>
  <si>
    <t>Факт                     (тыс. рублей)</t>
  </si>
  <si>
    <t>___________</t>
  </si>
  <si>
    <t>41</t>
  </si>
  <si>
    <t>40</t>
  </si>
  <si>
    <t>Яранский район</t>
  </si>
  <si>
    <t>39</t>
  </si>
  <si>
    <t>38</t>
  </si>
  <si>
    <t>37</t>
  </si>
  <si>
    <t>36</t>
  </si>
  <si>
    <t>35</t>
  </si>
  <si>
    <t>34</t>
  </si>
  <si>
    <t>33</t>
  </si>
  <si>
    <t>32</t>
  </si>
  <si>
    <t>31</t>
  </si>
  <si>
    <t>30</t>
  </si>
  <si>
    <t>29</t>
  </si>
  <si>
    <t>Санчурский район</t>
  </si>
  <si>
    <t>28</t>
  </si>
  <si>
    <t>27</t>
  </si>
  <si>
    <t>26</t>
  </si>
  <si>
    <t>25</t>
  </si>
  <si>
    <t>24</t>
  </si>
  <si>
    <t>23</t>
  </si>
  <si>
    <t>22</t>
  </si>
  <si>
    <t>21</t>
  </si>
  <si>
    <t>20</t>
  </si>
  <si>
    <t>19</t>
  </si>
  <si>
    <t>18</t>
  </si>
  <si>
    <t>17</t>
  </si>
  <si>
    <t>Лузский район</t>
  </si>
  <si>
    <t>16</t>
  </si>
  <si>
    <t>15</t>
  </si>
  <si>
    <t>14</t>
  </si>
  <si>
    <t>13</t>
  </si>
  <si>
    <t>12</t>
  </si>
  <si>
    <t>11</t>
  </si>
  <si>
    <t>10</t>
  </si>
  <si>
    <t>9</t>
  </si>
  <si>
    <t>8</t>
  </si>
  <si>
    <t>7</t>
  </si>
  <si>
    <t>6</t>
  </si>
  <si>
    <t>5</t>
  </si>
  <si>
    <t>4</t>
  </si>
  <si>
    <t>3</t>
  </si>
  <si>
    <t>2</t>
  </si>
  <si>
    <t>1</t>
  </si>
  <si>
    <t>МО
Описание</t>
  </si>
  <si>
    <t>МО
Номер МО</t>
  </si>
  <si>
    <t>Факт                               (тыс. рублей)</t>
  </si>
  <si>
    <t>42</t>
  </si>
  <si>
    <t>Факт                                     (тыс. рублей)</t>
  </si>
  <si>
    <t>В том числе:</t>
  </si>
  <si>
    <t>Наименование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
(городского округа)</t>
  </si>
  <si>
    <t>субвенции на возмещение части затрат на уплату процентов по кредитам, полученным в российских кредитных организациям, и займам, полученным в сельскохозяйственных потребительских кооперативах
2017 год
тыс. руб</t>
  </si>
  <si>
    <t>Субвенции местным бюджетам на содержание органов местного самоуправления, осуществляющих государственные полномочия
2017 год
тыс. руб</t>
  </si>
  <si>
    <t>Субвенции местным бюджетам из областного бюджета на осуществление отдельных государственных полномочий области по поддержке сельскохозяйственного производства, за исключением реализации мероприятий, предусмотренных федеральными целевыми программами
2017 год
тыс. руб</t>
  </si>
  <si>
    <t>Вариант=Б2017 с учётом федеральных денег;
Табл=1.Расчитанные субвенции по МО;
ВР=000;
ФКР=0000;
Расп=000;
Дата=201700;
РО=8000;
Субвенции=030100;
ГП=00000;
Направления=00000;</t>
  </si>
  <si>
    <t>Вариант=Б2017 с учётом федеральных денег;
Табл=1.Расчитанные субвенции по МО;
ВР=000;
ФКР=0000;
Расп=000;
Дата=201700;
РО=8000;
Субвенции=030300;
ГП=00000;
Направления=00000;</t>
  </si>
  <si>
    <t>Вариант=Б2017 с учётом федеральных денег;
Табл=1.Расчитанные субвенции по МО;
ВР=000;
ФКР=0000;
Расп=000;
Дата=201700;
РО=8000;
Субвенции=030000;
ГП=00000;
Направления=00000;</t>
  </si>
  <si>
    <t>Субвенция на выполнение государственных полномочий Кировской области по расчету и предоставлению дотаций бюджетам поселений
2017 год
тыс. руб</t>
  </si>
  <si>
    <t>Вариант=Б2017 с учётом федеральных денег;
Табл=1.Расчитанные субвенции по МО;
ВР=000;
ФКР=0000;
Расп=000;
Дата=201700;
РО=8000;
Субвенции=150000;
ГП=00000;
Направления=00000;</t>
  </si>
  <si>
    <t>45</t>
  </si>
  <si>
    <t>44</t>
  </si>
  <si>
    <t>43</t>
  </si>
  <si>
    <t>Субвенции местным бюджетам из областного бюджета   на выполнение отдельных государственных полномочий   по осуществлению деятельности по опеке и попечительству
2017 год
тыс. руб</t>
  </si>
  <si>
    <t>Вариант=Б2017 с учётом федеральных денег;
Табл=1.Расчитанные субвенции по МО;
ВР=000;
ФКР=0000;
Расп=000;
Дата=201700;
РО=8000;
Субвенции=170000;
ГП=00000;
Направления=00000;</t>
  </si>
  <si>
    <t xml:space="preserve"> ________________</t>
  </si>
  <si>
    <t>Яранское городское поселение</t>
  </si>
  <si>
    <t>34.1</t>
  </si>
  <si>
    <t>39.2</t>
  </si>
  <si>
    <t>в том числе:</t>
  </si>
  <si>
    <t>39.1</t>
  </si>
  <si>
    <t>Юрьянское городское поселение</t>
  </si>
  <si>
    <t>33.3</t>
  </si>
  <si>
    <t>Мурыгинское городское поселение</t>
  </si>
  <si>
    <t>33.2</t>
  </si>
  <si>
    <t>38.3</t>
  </si>
  <si>
    <t>Муниципальный район</t>
  </si>
  <si>
    <t>33.1</t>
  </si>
  <si>
    <t>38.2</t>
  </si>
  <si>
    <t>38.1</t>
  </si>
  <si>
    <t>32.2</t>
  </si>
  <si>
    <t>32.1</t>
  </si>
  <si>
    <t>37.2</t>
  </si>
  <si>
    <t>37.1</t>
  </si>
  <si>
    <t>Фаленское городское поселение</t>
  </si>
  <si>
    <t>31.2</t>
  </si>
  <si>
    <t>36.3</t>
  </si>
  <si>
    <t>31.1</t>
  </si>
  <si>
    <t>36.2</t>
  </si>
  <si>
    <t>36.1</t>
  </si>
  <si>
    <t>Уржумское городское поселение</t>
  </si>
  <si>
    <t>30.1</t>
  </si>
  <si>
    <t>35.2</t>
  </si>
  <si>
    <t>35.1</t>
  </si>
  <si>
    <t>Унинское городское поселение</t>
  </si>
  <si>
    <t>29.1</t>
  </si>
  <si>
    <t>34.2</t>
  </si>
  <si>
    <t>Тужинское городское поселение</t>
  </si>
  <si>
    <t>28.1</t>
  </si>
  <si>
    <t>Сунское городское поселение</t>
  </si>
  <si>
    <t>27.1</t>
  </si>
  <si>
    <t>Советское городское поселение</t>
  </si>
  <si>
    <t>26.1</t>
  </si>
  <si>
    <t>30.5</t>
  </si>
  <si>
    <t>Вахрушевское городское поселение</t>
  </si>
  <si>
    <t>25.2</t>
  </si>
  <si>
    <t>30.3</t>
  </si>
  <si>
    <t>25.1</t>
  </si>
  <si>
    <t>30.2</t>
  </si>
  <si>
    <t>Свечинское городское поселение</t>
  </si>
  <si>
    <t>24.1</t>
  </si>
  <si>
    <t>29.2</t>
  </si>
  <si>
    <t>27.5</t>
  </si>
  <si>
    <t>Подосиновское городское поселение</t>
  </si>
  <si>
    <t>23.3</t>
  </si>
  <si>
    <t>27.4</t>
  </si>
  <si>
    <t>Пинюгское городское поселение</t>
  </si>
  <si>
    <t>23.2</t>
  </si>
  <si>
    <t>27.3</t>
  </si>
  <si>
    <t>Демьяновское городское поселение</t>
  </si>
  <si>
    <t>23.1</t>
  </si>
  <si>
    <t>Пижанское городское поселение</t>
  </si>
  <si>
    <t>22.2</t>
  </si>
  <si>
    <t>26.2</t>
  </si>
  <si>
    <t>22.1</t>
  </si>
  <si>
    <t>21.2</t>
  </si>
  <si>
    <t>21.1</t>
  </si>
  <si>
    <t>24.10</t>
  </si>
  <si>
    <t>24.9</t>
  </si>
  <si>
    <t>24.7</t>
  </si>
  <si>
    <t>Стрижевское городское поселение</t>
  </si>
  <si>
    <t>24.5</t>
  </si>
  <si>
    <t>Оричевское городское поселение</t>
  </si>
  <si>
    <t>20.4</t>
  </si>
  <si>
    <t>24.4</t>
  </si>
  <si>
    <t>Мирнинское городское поселение</t>
  </si>
  <si>
    <t>20.3</t>
  </si>
  <si>
    <t>24.3</t>
  </si>
  <si>
    <t>Лёвинское городское поселение</t>
  </si>
  <si>
    <t>20.2</t>
  </si>
  <si>
    <t>20.1</t>
  </si>
  <si>
    <t>23.5</t>
  </si>
  <si>
    <t>23.4</t>
  </si>
  <si>
    <t>Опаринское городское поселение</t>
  </si>
  <si>
    <t>19.2</t>
  </si>
  <si>
    <t>19.1</t>
  </si>
  <si>
    <t>22.8</t>
  </si>
  <si>
    <t>22.7</t>
  </si>
  <si>
    <t>Песковское городское поселение</t>
  </si>
  <si>
    <t>Омутнинское городское поселение</t>
  </si>
  <si>
    <t>18.2</t>
  </si>
  <si>
    <t>Восточное городское поселение</t>
  </si>
  <si>
    <t>18.1</t>
  </si>
  <si>
    <t>21.5</t>
  </si>
  <si>
    <t>Нолинское городское поселение</t>
  </si>
  <si>
    <t>17.3</t>
  </si>
  <si>
    <t xml:space="preserve">Аркульское городское поселение </t>
  </si>
  <si>
    <t>17.2</t>
  </si>
  <si>
    <t>17.1</t>
  </si>
  <si>
    <t>Немское городское поселение</t>
  </si>
  <si>
    <t>16.2</t>
  </si>
  <si>
    <t>16.1</t>
  </si>
  <si>
    <t>19.4</t>
  </si>
  <si>
    <t>Нагорское городское поселение</t>
  </si>
  <si>
    <t>15.2</t>
  </si>
  <si>
    <t>15.1</t>
  </si>
  <si>
    <t>14.1</t>
  </si>
  <si>
    <t>13.1</t>
  </si>
  <si>
    <t>12.2</t>
  </si>
  <si>
    <t>Лальское городское поселение</t>
  </si>
  <si>
    <t>12.1</t>
  </si>
  <si>
    <t>15.3</t>
  </si>
  <si>
    <t>Лебяжское городское поселение</t>
  </si>
  <si>
    <t>11.2</t>
  </si>
  <si>
    <t>11.1</t>
  </si>
  <si>
    <t>14.4</t>
  </si>
  <si>
    <t>Куменское городское поселение</t>
  </si>
  <si>
    <t>10.1</t>
  </si>
  <si>
    <t>9.1</t>
  </si>
  <si>
    <t>11.3</t>
  </si>
  <si>
    <t>Кильмезское городское поселение</t>
  </si>
  <si>
    <t>8.1</t>
  </si>
  <si>
    <t>Кикнурское городское поселение</t>
  </si>
  <si>
    <t>7.1</t>
  </si>
  <si>
    <t>9.2</t>
  </si>
  <si>
    <t>Зуевское городское поселение</t>
  </si>
  <si>
    <t>6.1</t>
  </si>
  <si>
    <t>8.2</t>
  </si>
  <si>
    <t>Даровское городское поселение</t>
  </si>
  <si>
    <t>5.1</t>
  </si>
  <si>
    <t>6.2</t>
  </si>
  <si>
    <t>Верхошижемское городское поселение</t>
  </si>
  <si>
    <t>4.1</t>
  </si>
  <si>
    <t>5.7</t>
  </si>
  <si>
    <t>Светлополянское городское поселение</t>
  </si>
  <si>
    <t>3.5</t>
  </si>
  <si>
    <t>5.6</t>
  </si>
  <si>
    <t>Рудничное городское поселение</t>
  </si>
  <si>
    <t>3.4</t>
  </si>
  <si>
    <t>5.4</t>
  </si>
  <si>
    <t>Лесное городское поселение</t>
  </si>
  <si>
    <t>3.3</t>
  </si>
  <si>
    <t>5.3</t>
  </si>
  <si>
    <t>Кирсинское городское поселение</t>
  </si>
  <si>
    <t>3.2</t>
  </si>
  <si>
    <t>3.1</t>
  </si>
  <si>
    <t xml:space="preserve">Белохолуницкое городское поселение </t>
  </si>
  <si>
    <t>2.2</t>
  </si>
  <si>
    <t>2.1</t>
  </si>
  <si>
    <t>1.2</t>
  </si>
  <si>
    <t>Арбажское городское поселение</t>
  </si>
  <si>
    <t>1.1</t>
  </si>
  <si>
    <t>Субвенции местным бюджетам из областного бюджета на выполнение отдельных государственных полномочий по созданию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
2017 год
тыс. руб</t>
  </si>
  <si>
    <t>Вариант=Б2017 с учётом федеральных денег;
Табл=1.Расчитанные субвенции по МО;
ВР=000;
ФКР=0000;
Расп=000;
Дата=201700;
РО=8000;
Субвенции=130000;
ГП=00000;
Направления=00000;</t>
  </si>
  <si>
    <t>Субвенции, предоставляемых местным бюджетам из областного бюджета для осуществления органами местного самоуправления муниципальных районов и городских округов отдельных государственных полномочий по защите населения от болезней, общих для человека и животных, в части организации и содержания скотомогильников (биотермических ям), ликвидации закрытых скотомогильников на территории муниципальных районов и городских округов в соответствии с требованиями действующего ветеринарного законодательства Российской Федерации и Кировской области
2017 год
тыс. руб</t>
  </si>
  <si>
    <t>Вариант=Б2017 с учётом федеральных денег;
Табл=1.Расчитанные субвенции по МО;
ВР=000;
ФКР=0000;
Расп=000;
Дата=201700;
РО=8000;
Субвенции=210000;
ГП=00000;
Направления=00000;</t>
  </si>
  <si>
    <t>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
2017 год
тыс. руб</t>
  </si>
  <si>
    <t>Вариант=Б2017 с учётом федеральных денег;
Табл=1.Расчитанные субвенции по МО;
ВР=000;
ФКР=0000;
Расп=000;
Дата=201700;
РО=8000;
Субвенции=120000;
ГП=00000;
Направления=00000;</t>
  </si>
  <si>
    <t>Субвенции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
2017 год
тыс. руб</t>
  </si>
  <si>
    <t>Вариант=Б2017 с учётом федеральных денег;
Табл=1.Расчитанные субвенции по МО;
ВР=000;
ФКР=0000;
Расп=000;
Дата=201700;
РО=8000;
Субвенции=110000;
ГП=00000;
Направления=00000;</t>
  </si>
  <si>
    <t>Субвенции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организаций для детей-сирот и детей, оставшихся без попечения родителей,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области",
2017 год
тыс. руб</t>
  </si>
  <si>
    <t>Вариант=Б2017 с учётом федеральных денег;
Табл=1.Расчитанные субвенции по МО;
ВР=000;
ФКР=0000;
Расп=000;
Дата=201700;
РО=8000;
Субвенции=070000;
ГП=00000;
Направления=00000;</t>
  </si>
  <si>
    <t>Субвенции, предоставляемых местным бюджетам из областного бюджета на осуществление отдельных государственных полномочий Кировской области по организации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
2017 год
тыс. руб</t>
  </si>
  <si>
    <t>Вариант=Б2017 с учётом федеральных денег;
Табл=1.Расчитанные субвенции по МО;
ВР=000;
ФКР=0000;
Расп=000;
Дата=201700;
РО=8000;
Субвенции=220000;
ГП=00000;
Направления=00000;</t>
  </si>
  <si>
    <t>Субвенции на реализацию государственного стандарта общего образования
2017 год
тыс. руб</t>
  </si>
  <si>
    <t>Вариант=Б2017 с учётом федеральных денег;
Табл=1.Расчитанные субвенции по МО;
ВР=000;
ФКР=0000;
Расп=000;
Дата=201700;
РО=8000;
Субвенции=010000;
ГП=00000;
Направления=00000;</t>
  </si>
  <si>
    <t>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
2017 год
тыс. руб</t>
  </si>
  <si>
    <t>Вариант=Б2017 с учётом федеральных денег;
Табл=1.Расчитанные субвенции по МО;
ВР=000;
ФКР=0000;
Расп=000;
Дата=201700;
РО=8000;
Субвенции=020000;
ГП=00000;
Направления=00000;</t>
  </si>
  <si>
    <t>________________</t>
  </si>
  <si>
    <t>Шкаланское сельское поселение</t>
  </si>
  <si>
    <t>39.9</t>
  </si>
  <si>
    <t>Сердежское сельское поселение</t>
  </si>
  <si>
    <t>39.8</t>
  </si>
  <si>
    <t>Салобелякское сельское поселение</t>
  </si>
  <si>
    <t>39.7</t>
  </si>
  <si>
    <t>Опытнопольское сельское поселение</t>
  </si>
  <si>
    <t>39.6</t>
  </si>
  <si>
    <t>Никулятское сельское поселение</t>
  </si>
  <si>
    <t>39.5</t>
  </si>
  <si>
    <t>Никольское сельское поселение</t>
  </si>
  <si>
    <t>39.4</t>
  </si>
  <si>
    <t>Кугушергское сельское поселение</t>
  </si>
  <si>
    <t>39.3</t>
  </si>
  <si>
    <t>Кугальское сельское поселение</t>
  </si>
  <si>
    <t>Знаменское сельское поселение</t>
  </si>
  <si>
    <t>Подгорцевское сельское поселение</t>
  </si>
  <si>
    <t>38.8</t>
  </si>
  <si>
    <t>38.7</t>
  </si>
  <si>
    <t>Медянское сельское поселение</t>
  </si>
  <si>
    <t>38.6</t>
  </si>
  <si>
    <t>Ивановское сельское поселение</t>
  </si>
  <si>
    <t>38.5</t>
  </si>
  <si>
    <t xml:space="preserve">Загарское сельское поселение </t>
  </si>
  <si>
    <t>38.4</t>
  </si>
  <si>
    <t>Гирсовское сельское поселение</t>
  </si>
  <si>
    <t>Верховинское сельское поселение</t>
  </si>
  <si>
    <t>Великорецкое сельское поселение</t>
  </si>
  <si>
    <t>Черновское сельское поселение</t>
  </si>
  <si>
    <t>37.4</t>
  </si>
  <si>
    <t>Новотроицкое сельское поселение</t>
  </si>
  <si>
    <t>37.3</t>
  </si>
  <si>
    <t>Гостовское сельское поселение</t>
  </si>
  <si>
    <t>Высокораменское сельское поселение</t>
  </si>
  <si>
    <t>36.7</t>
  </si>
  <si>
    <t>Талицкое сельское поселение</t>
  </si>
  <si>
    <t>36.6</t>
  </si>
  <si>
    <t>Поломское сельское поселение</t>
  </si>
  <si>
    <t>36.5</t>
  </si>
  <si>
    <t>Петруненское сельское поселение</t>
  </si>
  <si>
    <t>36.4</t>
  </si>
  <si>
    <t>Медвеженское сельское поселение</t>
  </si>
  <si>
    <t>Левановское сельское поселение</t>
  </si>
  <si>
    <t>Верхосунское сельское поселение</t>
  </si>
  <si>
    <t>Шурминское сельское поселение</t>
  </si>
  <si>
    <t>35.13</t>
  </si>
  <si>
    <t>Уржумское сельское поселение</t>
  </si>
  <si>
    <t>35.12</t>
  </si>
  <si>
    <t xml:space="preserve">Савиновское сельское поселение </t>
  </si>
  <si>
    <t>35.11</t>
  </si>
  <si>
    <t>Русско-Турекское сельское поселение</t>
  </si>
  <si>
    <t>35.10</t>
  </si>
  <si>
    <t>Рублевское сельское поселение</t>
  </si>
  <si>
    <t>35.9</t>
  </si>
  <si>
    <t>Пиляндышевское сельское поселение</t>
  </si>
  <si>
    <t>35.8</t>
  </si>
  <si>
    <t>Петровское сельское поселение</t>
  </si>
  <si>
    <t>35.7</t>
  </si>
  <si>
    <t>Лопьяльское сельское поселение</t>
  </si>
  <si>
    <t>35.6</t>
  </si>
  <si>
    <t>Лазаревское сельское поселение</t>
  </si>
  <si>
    <t>35.5</t>
  </si>
  <si>
    <t>Донауровское сельское поселение</t>
  </si>
  <si>
    <t>35.4</t>
  </si>
  <si>
    <t>Буйское сельское поселение</t>
  </si>
  <si>
    <t>35.3</t>
  </si>
  <si>
    <t>Большеройское сельское поселение</t>
  </si>
  <si>
    <t>Байсинское сельское поселение</t>
  </si>
  <si>
    <t>34.9</t>
  </si>
  <si>
    <t>Сосновское сельское поселение</t>
  </si>
  <si>
    <t>34.8</t>
  </si>
  <si>
    <t>Сардыкское сельское поселение</t>
  </si>
  <si>
    <t>34.7</t>
  </si>
  <si>
    <t>Порезское сельское поселение</t>
  </si>
  <si>
    <t>34.6</t>
  </si>
  <si>
    <t>Малополомское сельское поселение</t>
  </si>
  <si>
    <t>34.5</t>
  </si>
  <si>
    <t>Комаровское сельское поселение</t>
  </si>
  <si>
    <t>34.4</t>
  </si>
  <si>
    <t>Канахинское сельское поселение</t>
  </si>
  <si>
    <t>34.3</t>
  </si>
  <si>
    <t>Елганское сельское поселение</t>
  </si>
  <si>
    <t>Астраханское сельское поселение</t>
  </si>
  <si>
    <t>33.5</t>
  </si>
  <si>
    <t>Пачинское сельское поселение</t>
  </si>
  <si>
    <t>33.4</t>
  </si>
  <si>
    <t>Ныровское сельское поселение</t>
  </si>
  <si>
    <t xml:space="preserve">Михайловское сельское поселение </t>
  </si>
  <si>
    <t>Грековское сельское поселение</t>
  </si>
  <si>
    <t>32.4</t>
  </si>
  <si>
    <t>Курчумское  сельское поселение</t>
  </si>
  <si>
    <t>32.3</t>
  </si>
  <si>
    <t>Кокуйское сельское поселение</t>
  </si>
  <si>
    <t>Большевистское сельское поселение</t>
  </si>
  <si>
    <t>Родыгинское сельское поселение</t>
  </si>
  <si>
    <t>31.9</t>
  </si>
  <si>
    <t>Мокинское сельское поселение</t>
  </si>
  <si>
    <t>31.8</t>
  </si>
  <si>
    <t>Лошкаринское сельское поселение</t>
  </si>
  <si>
    <t>31.7</t>
  </si>
  <si>
    <t>Лесниковское сельское поселение</t>
  </si>
  <si>
    <t>31.6</t>
  </si>
  <si>
    <t>Колянурское сельское поселение</t>
  </si>
  <si>
    <t>31.5</t>
  </si>
  <si>
    <t>Кичминское сельское поселение</t>
  </si>
  <si>
    <t>31.4</t>
  </si>
  <si>
    <t>Ильинское сельское поселение</t>
  </si>
  <si>
    <t>31.3</t>
  </si>
  <si>
    <t>Зашижемское сельское поселение</t>
  </si>
  <si>
    <t>Греховское сельское поселение</t>
  </si>
  <si>
    <t>Шиховское сельское поселение</t>
  </si>
  <si>
    <t>30.13</t>
  </si>
  <si>
    <t>Шестаковское сельское поселение</t>
  </si>
  <si>
    <t>30.12</t>
  </si>
  <si>
    <t>Стуловское сельское поселение</t>
  </si>
  <si>
    <t>30.11</t>
  </si>
  <si>
    <t>Светозаревское сельское поселение</t>
  </si>
  <si>
    <t>30.10</t>
  </si>
  <si>
    <t>Октябрьское сельское поселение</t>
  </si>
  <si>
    <t>30.9</t>
  </si>
  <si>
    <t>Озерницкое сельское поселение</t>
  </si>
  <si>
    <t>30.8</t>
  </si>
  <si>
    <t xml:space="preserve">Ленинское сельское поселение </t>
  </si>
  <si>
    <t>30.7</t>
  </si>
  <si>
    <t>Каринское сельское поселение</t>
  </si>
  <si>
    <t>30.6</t>
  </si>
  <si>
    <t xml:space="preserve">Закаринское сельское поселение </t>
  </si>
  <si>
    <t>30.4</t>
  </si>
  <si>
    <t>Денисовское сельское поселение</t>
  </si>
  <si>
    <t>Бобинское сельское поселение</t>
  </si>
  <si>
    <t>Свечинское сельское поселение</t>
  </si>
  <si>
    <t>Шишовское сельское поселение</t>
  </si>
  <si>
    <t>28.7</t>
  </si>
  <si>
    <t>Сметанинское сельское поселение</t>
  </si>
  <si>
    <t>28.6</t>
  </si>
  <si>
    <t>Санчурское городское поселение</t>
  </si>
  <si>
    <t>28.5</t>
  </si>
  <si>
    <t>Матвинурское сельское поселение</t>
  </si>
  <si>
    <t>28.4</t>
  </si>
  <si>
    <t>Люмпанурское сельское поселение</t>
  </si>
  <si>
    <t>28.3</t>
  </si>
  <si>
    <t>Корляковское сельское поселение</t>
  </si>
  <si>
    <t>28.2</t>
  </si>
  <si>
    <t>Городищенское сельское поселение</t>
  </si>
  <si>
    <t>Яхреньгское сельское поселение</t>
  </si>
  <si>
    <t>27.6</t>
  </si>
  <si>
    <t>Утмановское сельское поселение</t>
  </si>
  <si>
    <t>Пушемское сельское поселение</t>
  </si>
  <si>
    <t>27.2</t>
  </si>
  <si>
    <t>26.6</t>
  </si>
  <si>
    <t>Обуховское сельское поселение</t>
  </si>
  <si>
    <t>26.5</t>
  </si>
  <si>
    <t>Ижевское сельское поселение</t>
  </si>
  <si>
    <t>26.4</t>
  </si>
  <si>
    <t xml:space="preserve">Войское сельское поселение </t>
  </si>
  <si>
    <t>26.3</t>
  </si>
  <si>
    <t>Безводнинское сельское поселение</t>
  </si>
  <si>
    <t>Ахмановское сельское поселение</t>
  </si>
  <si>
    <t>Орловское сельское поселение</t>
  </si>
  <si>
    <t>Орловское городское поселение</t>
  </si>
  <si>
    <t>Шалеговское сельское поселение</t>
  </si>
  <si>
    <t>24.17</t>
  </si>
  <si>
    <t>Усовское сельское поселение</t>
  </si>
  <si>
    <t>24.16</t>
  </si>
  <si>
    <t>Торфяное сельское поселение</t>
  </si>
  <si>
    <t>24.15</t>
  </si>
  <si>
    <t>Суводское сельское поселение</t>
  </si>
  <si>
    <t>24.14</t>
  </si>
  <si>
    <t>24.13</t>
  </si>
  <si>
    <t>Спас-Талицкое сельское поселение</t>
  </si>
  <si>
    <t>24.12</t>
  </si>
  <si>
    <t>Пустошенское сельское поселение</t>
  </si>
  <si>
    <t>24.11</t>
  </si>
  <si>
    <t>Пищальское сельское поселение</t>
  </si>
  <si>
    <t>Лугоболотное сельское поселение</t>
  </si>
  <si>
    <t>24.8</t>
  </si>
  <si>
    <t>Кучелаповское сельское поселение</t>
  </si>
  <si>
    <t>24.6</t>
  </si>
  <si>
    <t>Коршикское сельское поселение</t>
  </si>
  <si>
    <t>Истобенское сельское поселение</t>
  </si>
  <si>
    <t>Гарское сельское поселение</t>
  </si>
  <si>
    <t>Быстрицкое сельское поселение</t>
  </si>
  <si>
    <t>24.2</t>
  </si>
  <si>
    <t>Адышевское сельское поселение</t>
  </si>
  <si>
    <t>Стрельское сельское поселение</t>
  </si>
  <si>
    <t>23.7</t>
  </si>
  <si>
    <t>Речное сельское поселение</t>
  </si>
  <si>
    <t>23.6</t>
  </si>
  <si>
    <t>Маромицкое сельское поселение</t>
  </si>
  <si>
    <t>Заринское сельское поселение</t>
  </si>
  <si>
    <t>Вазюкское сельское поселение</t>
  </si>
  <si>
    <t>Альмежское сельское поселение</t>
  </si>
  <si>
    <t>Шахровское сельское поселение</t>
  </si>
  <si>
    <t>Чернохолуницкое сельское поселение</t>
  </si>
  <si>
    <t>22.6</t>
  </si>
  <si>
    <t>Леснополянское сельское поселение</t>
  </si>
  <si>
    <t>22.5</t>
  </si>
  <si>
    <t>Залазнинское сельское поселение</t>
  </si>
  <si>
    <t>22.4</t>
  </si>
  <si>
    <t>Вятское сельское поселение</t>
  </si>
  <si>
    <t>22.3</t>
  </si>
  <si>
    <t>Белореченское сельское поселение</t>
  </si>
  <si>
    <t xml:space="preserve">Шварихинское сельское поселение </t>
  </si>
  <si>
    <t>21.9</t>
  </si>
  <si>
    <t xml:space="preserve">Татауровское сельское поселение </t>
  </si>
  <si>
    <t>21.8</t>
  </si>
  <si>
    <t xml:space="preserve">Рябиновское  сельское поселение </t>
  </si>
  <si>
    <t>21.7</t>
  </si>
  <si>
    <t xml:space="preserve">Перевозское сельское поселение </t>
  </si>
  <si>
    <t>21.6</t>
  </si>
  <si>
    <t xml:space="preserve">Медведское сельское поселение </t>
  </si>
  <si>
    <t>Лудянское сельское поселение</t>
  </si>
  <si>
    <t>21.4</t>
  </si>
  <si>
    <t xml:space="preserve">Кырчанское  сельское поселение </t>
  </si>
  <si>
    <t>21.3</t>
  </si>
  <si>
    <t xml:space="preserve">Красноярское сельское поселение </t>
  </si>
  <si>
    <t>Немское сельское поселение</t>
  </si>
  <si>
    <t>Архангельское сельское поселение</t>
  </si>
  <si>
    <t>Чеглаковское сельское поселение</t>
  </si>
  <si>
    <t>19.6</t>
  </si>
  <si>
    <t>Синегорское сельское поселение</t>
  </si>
  <si>
    <t>19.5</t>
  </si>
  <si>
    <t>Мулинское сельское поселение</t>
  </si>
  <si>
    <t>19.3</t>
  </si>
  <si>
    <t>Метелевское сельское поселение</t>
  </si>
  <si>
    <t>Кобринское сельское поселение</t>
  </si>
  <si>
    <t>Мурашинское сельское поселение</t>
  </si>
  <si>
    <t>Мурашинское городское поселение</t>
  </si>
  <si>
    <t>17.18</t>
  </si>
  <si>
    <t>Старотушкинское сельское поселение</t>
  </si>
  <si>
    <t>17.17</t>
  </si>
  <si>
    <t>Староирюкское сельское поселение</t>
  </si>
  <si>
    <t>17.16</t>
  </si>
  <si>
    <t>Савальское сельское поселение</t>
  </si>
  <si>
    <t>17.15</t>
  </si>
  <si>
    <t>Рожкинское сельское поселение</t>
  </si>
  <si>
    <t>17.14</t>
  </si>
  <si>
    <t>Ральниковское сельское поселение</t>
  </si>
  <si>
    <t>17.13</t>
  </si>
  <si>
    <t>Преображенское сельское поселение</t>
  </si>
  <si>
    <t>17.12</t>
  </si>
  <si>
    <t>Плотбищенское сельское поселение</t>
  </si>
  <si>
    <t>17.11</t>
  </si>
  <si>
    <t>Новосмаильское сельское поселение</t>
  </si>
  <si>
    <t>17.10</t>
  </si>
  <si>
    <t>Мелетское сельское поселение</t>
  </si>
  <si>
    <t>17.9</t>
  </si>
  <si>
    <t>Мари-Малмыжское сельское поселение</t>
  </si>
  <si>
    <t>17.8</t>
  </si>
  <si>
    <t>Малмыжское городское поселение</t>
  </si>
  <si>
    <t>17.7</t>
  </si>
  <si>
    <t>Константиновское сельское поселение</t>
  </si>
  <si>
    <t>17.6</t>
  </si>
  <si>
    <t>Калининское сельское поселение</t>
  </si>
  <si>
    <t>17.5</t>
  </si>
  <si>
    <t>Каксинвайское сельское поселение</t>
  </si>
  <si>
    <t>17.4</t>
  </si>
  <si>
    <t>Большекитякское сельское поселение</t>
  </si>
  <si>
    <t>Арыкское сельское поселение</t>
  </si>
  <si>
    <t xml:space="preserve">Аджимское сельское поселение </t>
  </si>
  <si>
    <t>Папуловское сельское поселение</t>
  </si>
  <si>
    <t>Михеевское сельское поселение</t>
  </si>
  <si>
    <t>15.4</t>
  </si>
  <si>
    <t>Лажское сельское поселение</t>
  </si>
  <si>
    <t>Ветошкинское сельское поселение</t>
  </si>
  <si>
    <t>14.8</t>
  </si>
  <si>
    <t>Нижнеивкинское городское поселение</t>
  </si>
  <si>
    <t>14.7</t>
  </si>
  <si>
    <t>Куменское сельское поселение</t>
  </si>
  <si>
    <t>14.6</t>
  </si>
  <si>
    <t>Вожгальское сельское поселение</t>
  </si>
  <si>
    <t>14.5</t>
  </si>
  <si>
    <t>Вичевское сельское поселение</t>
  </si>
  <si>
    <t>Верхобыстрицкое сельское поселение</t>
  </si>
  <si>
    <t>14.3</t>
  </si>
  <si>
    <t>Большеперелазское сельское поселение</t>
  </si>
  <si>
    <t>14.2</t>
  </si>
  <si>
    <t>Березниковское сельское поселение</t>
  </si>
  <si>
    <t>Юрьевское сельское поселение</t>
  </si>
  <si>
    <t>13.20</t>
  </si>
  <si>
    <t>Юбилейное сельское поселение</t>
  </si>
  <si>
    <t>13.19</t>
  </si>
  <si>
    <t>Чистопольское сельское поселение</t>
  </si>
  <si>
    <t>13.18</t>
  </si>
  <si>
    <t>Сретенское сельское поселение</t>
  </si>
  <si>
    <t>13.17</t>
  </si>
  <si>
    <t>Спасское сельское поселение</t>
  </si>
  <si>
    <t>13.16</t>
  </si>
  <si>
    <t>Светловское сельское поселение</t>
  </si>
  <si>
    <t>13.15</t>
  </si>
  <si>
    <t>Родичевское сельское поселение</t>
  </si>
  <si>
    <t>13.14</t>
  </si>
  <si>
    <t>Покровское сельское поселение</t>
  </si>
  <si>
    <t>13.13</t>
  </si>
  <si>
    <t>Морозовское сельское  поселение</t>
  </si>
  <si>
    <t>13.12</t>
  </si>
  <si>
    <t>Молотниковское сельское поселение</t>
  </si>
  <si>
    <t>13.11</t>
  </si>
  <si>
    <t>Макарьевское сельское поселение</t>
  </si>
  <si>
    <t>13.10</t>
  </si>
  <si>
    <t>Красногорское сельское поселение</t>
  </si>
  <si>
    <t>13.9</t>
  </si>
  <si>
    <t>Котельничское сельское поселение</t>
  </si>
  <si>
    <t>13.8</t>
  </si>
  <si>
    <t>Комсомольское сельское поселение</t>
  </si>
  <si>
    <t>13.7</t>
  </si>
  <si>
    <t>Карпушинское сельское поселение</t>
  </si>
  <si>
    <t>13.6</t>
  </si>
  <si>
    <t>Зайцевское сельское поселение</t>
  </si>
  <si>
    <t>13.5</t>
  </si>
  <si>
    <t>Ежихинское сельское поселение</t>
  </si>
  <si>
    <t>13.4</t>
  </si>
  <si>
    <t>Вишкильское сельское поселение</t>
  </si>
  <si>
    <t>13.3</t>
  </si>
  <si>
    <t>Биртяевское сельское поселение</t>
  </si>
  <si>
    <t>13.2</t>
  </si>
  <si>
    <t>Александровское сельское поселение</t>
  </si>
  <si>
    <t>Чувашевское сельское поселение</t>
  </si>
  <si>
    <t>12.13</t>
  </si>
  <si>
    <t>Чепецкое сельское поселение</t>
  </si>
  <si>
    <t>12.12</t>
  </si>
  <si>
    <t>Филипповское сельское поселение</t>
  </si>
  <si>
    <t>12.11</t>
  </si>
  <si>
    <t>Федяковское сельское поселение</t>
  </si>
  <si>
    <t>12.10</t>
  </si>
  <si>
    <t>Фатеевское сельское поселение</t>
  </si>
  <si>
    <t>12.9</t>
  </si>
  <si>
    <t>Селезеневское сельское поселение</t>
  </si>
  <si>
    <t>12.8</t>
  </si>
  <si>
    <t>Просницкое сельское поселение</t>
  </si>
  <si>
    <t>12.7</t>
  </si>
  <si>
    <t>12.6</t>
  </si>
  <si>
    <t>Пасеговское сельское поселение</t>
  </si>
  <si>
    <t>12.5</t>
  </si>
  <si>
    <t>Мокрецовское сельское поселение</t>
  </si>
  <si>
    <t>12.4</t>
  </si>
  <si>
    <t>Кстининское сельское поселение</t>
  </si>
  <si>
    <t>12.3</t>
  </si>
  <si>
    <t>Коныпское сельское поселение</t>
  </si>
  <si>
    <t>Бурмакинское сельское поселение</t>
  </si>
  <si>
    <t>Чернушское сельское поселение</t>
  </si>
  <si>
    <t>11.12</t>
  </si>
  <si>
    <t>Селинское сельское поселение</t>
  </si>
  <si>
    <t>11.11</t>
  </si>
  <si>
    <t>Рыбно-Ватажское сельское поселение</t>
  </si>
  <si>
    <t>11.10</t>
  </si>
  <si>
    <t>Паскинское сельское поселение</t>
  </si>
  <si>
    <t>11.9</t>
  </si>
  <si>
    <t>Моторское сельское поселение</t>
  </si>
  <si>
    <t>11.8</t>
  </si>
  <si>
    <t>Малокильмезское сельское поселение</t>
  </si>
  <si>
    <t>11.7</t>
  </si>
  <si>
    <t>11.6</t>
  </si>
  <si>
    <t>Зимнякское сельское поселение</t>
  </si>
  <si>
    <t>11.5</t>
  </si>
  <si>
    <t>Дамаскинское сельское поселение</t>
  </si>
  <si>
    <t>11.4</t>
  </si>
  <si>
    <t>Вихаревское сельское поселение</t>
  </si>
  <si>
    <t>Бурашевское сельское поселение</t>
  </si>
  <si>
    <t>Большепорекское сельское поселение</t>
  </si>
  <si>
    <t>Кикнурское сельское поселение</t>
  </si>
  <si>
    <t>10.2</t>
  </si>
  <si>
    <t>9.10</t>
  </si>
  <si>
    <t>Сунское сельское поселение</t>
  </si>
  <si>
    <t>9.9</t>
  </si>
  <si>
    <t>Соколовское сельское поселение</t>
  </si>
  <si>
    <t>9.8</t>
  </si>
  <si>
    <t>Семушинское сельское поселение</t>
  </si>
  <si>
    <t>9.7</t>
  </si>
  <si>
    <t>Сезеневское сельское поселение</t>
  </si>
  <si>
    <t>9.6</t>
  </si>
  <si>
    <t xml:space="preserve">Октябрьское сельское поселение </t>
  </si>
  <si>
    <t>9.5</t>
  </si>
  <si>
    <t>Мухинское сельское поселение</t>
  </si>
  <si>
    <t>9.4</t>
  </si>
  <si>
    <t>Косинское сельское поселение</t>
  </si>
  <si>
    <t>9.3</t>
  </si>
  <si>
    <t>Кордяжское сельское поселение</t>
  </si>
  <si>
    <t>Зуёвское сельское поселение</t>
  </si>
  <si>
    <t>Пиксурское сельское поселение</t>
  </si>
  <si>
    <t>8.6</t>
  </si>
  <si>
    <t>Лузянское сельское поселение</t>
  </si>
  <si>
    <t>8.5</t>
  </si>
  <si>
    <t>Кобрское сельское поселение</t>
  </si>
  <si>
    <t>8.4</t>
  </si>
  <si>
    <t>8.3</t>
  </si>
  <si>
    <t>Вонданское сельское поселение</t>
  </si>
  <si>
    <t xml:space="preserve">Верховонданское сельское поселение </t>
  </si>
  <si>
    <t>Чекашевское сельское поселение</t>
  </si>
  <si>
    <t>7.13</t>
  </si>
  <si>
    <t>Усть-Люгинское сельское поселение</t>
  </si>
  <si>
    <t>7.12</t>
  </si>
  <si>
    <t>Старопинигерское сельское поселение</t>
  </si>
  <si>
    <t>7.11</t>
  </si>
  <si>
    <t>Среднешунское сельское поселение</t>
  </si>
  <si>
    <t>7.10</t>
  </si>
  <si>
    <t>Среднетойменское сельское поселение</t>
  </si>
  <si>
    <t>7.9</t>
  </si>
  <si>
    <t>Сосновское городское поселение</t>
  </si>
  <si>
    <t>7.8</t>
  </si>
  <si>
    <t>Слудское сельское поселение</t>
  </si>
  <si>
    <t>7.7</t>
  </si>
  <si>
    <t>Омгинское сельское поселение</t>
  </si>
  <si>
    <t>7.6</t>
  </si>
  <si>
    <t>Новобурецкое сельское поселение</t>
  </si>
  <si>
    <t>7.5</t>
  </si>
  <si>
    <t>Кулыжское сельское поселение</t>
  </si>
  <si>
    <t>7.4</t>
  </si>
  <si>
    <t>Краснополянское городское поселение</t>
  </si>
  <si>
    <t>7.3</t>
  </si>
  <si>
    <t>Ершовское сельское поселение</t>
  </si>
  <si>
    <t>7.2</t>
  </si>
  <si>
    <t>Гремячевское сельское поселение</t>
  </si>
  <si>
    <t>Угорское сельское поселение</t>
  </si>
  <si>
    <t>6.9</t>
  </si>
  <si>
    <t>Сырдинское сельское поселение</t>
  </si>
  <si>
    <t>6.8</t>
  </si>
  <si>
    <t>Среднеивкинское сельское поселение</t>
  </si>
  <si>
    <t>6.7</t>
  </si>
  <si>
    <t>Пунгинское сельское поселение</t>
  </si>
  <si>
    <t>6.6</t>
  </si>
  <si>
    <t>Мякишинское сельское поселение</t>
  </si>
  <si>
    <t>6.5</t>
  </si>
  <si>
    <t>6.4</t>
  </si>
  <si>
    <t>Калачиговское сельское поселение</t>
  </si>
  <si>
    <t>6.3</t>
  </si>
  <si>
    <t xml:space="preserve">Зоновское сельское поселение </t>
  </si>
  <si>
    <t>Чусовское сельское поселение</t>
  </si>
  <si>
    <t>5.8</t>
  </si>
  <si>
    <t>Созимское сельское поселение</t>
  </si>
  <si>
    <t>5.5</t>
  </si>
  <si>
    <t>Лойнское сельское поселение</t>
  </si>
  <si>
    <t xml:space="preserve">Камское сельское поселение </t>
  </si>
  <si>
    <t>5.2</t>
  </si>
  <si>
    <t>Кайское сельское поселение</t>
  </si>
  <si>
    <t>Ошланское сельское поселение</t>
  </si>
  <si>
    <t>Троицкое сельское поселение</t>
  </si>
  <si>
    <t>3.10</t>
  </si>
  <si>
    <t>Ракаловское сельское поселение</t>
  </si>
  <si>
    <t>3.9</t>
  </si>
  <si>
    <t>Прокопьевское сельское поселение</t>
  </si>
  <si>
    <t>3.8</t>
  </si>
  <si>
    <t>3.7</t>
  </si>
  <si>
    <t>Подрезчихинское сельское поселение</t>
  </si>
  <si>
    <t>3.6</t>
  </si>
  <si>
    <t>Климковское сельское поселение</t>
  </si>
  <si>
    <t>Дубровское сельское поселение</t>
  </si>
  <si>
    <t>Гуренское сельское поселение</t>
  </si>
  <si>
    <t>Всехсвятское сельское поселение</t>
  </si>
  <si>
    <t>Быдановское сельское поселение</t>
  </si>
  <si>
    <t>Пашинское сельское поселение</t>
  </si>
  <si>
    <t>2.7</t>
  </si>
  <si>
    <t>Лыткинское сельское поселение</t>
  </si>
  <si>
    <t>2.6</t>
  </si>
  <si>
    <t>Ичетовкинское сельское поселение</t>
  </si>
  <si>
    <t>2.5</t>
  </si>
  <si>
    <t>Гординское сельское поселение</t>
  </si>
  <si>
    <t>2.4</t>
  </si>
  <si>
    <t>Борское сельское поселение</t>
  </si>
  <si>
    <t>2.3</t>
  </si>
  <si>
    <t>Бисеровское сельское поселение</t>
  </si>
  <si>
    <t>Афанасьевское городское поселение</t>
  </si>
  <si>
    <t>Шембетское сельское поселение</t>
  </si>
  <si>
    <t>1.5</t>
  </si>
  <si>
    <t>Сорвижское сельское поселение</t>
  </si>
  <si>
    <t>1.4</t>
  </si>
  <si>
    <t>Корминское сельское поселение</t>
  </si>
  <si>
    <t>1.3</t>
  </si>
  <si>
    <t>Верхотульское сельское поселение</t>
  </si>
  <si>
    <t>Орловский район 
Кировской области</t>
  </si>
  <si>
    <t>Подосиновский район 
Кировской области</t>
  </si>
  <si>
    <t>Советский район 
Кировской области</t>
  </si>
  <si>
    <t>Богородский 
муниципальный район</t>
  </si>
  <si>
    <t>Кильмезский 
муниципальный район</t>
  </si>
  <si>
    <t>____________</t>
  </si>
  <si>
    <t>Арбажский район – всего</t>
  </si>
  <si>
    <t>Афанасьевский район – всего</t>
  </si>
  <si>
    <t>Белохолуницкий  район – всего</t>
  </si>
  <si>
    <t>Богородский муниципальный район – всего</t>
  </si>
  <si>
    <t>Верхнекамский район – всего</t>
  </si>
  <si>
    <t>Верхошижемский район – всего</t>
  </si>
  <si>
    <t>Вятскополянский район – всего</t>
  </si>
  <si>
    <t>Даровской район – всего</t>
  </si>
  <si>
    <t>Зуевский район – всего</t>
  </si>
  <si>
    <t>Кикнурский район – всего</t>
  </si>
  <si>
    <t>Кирово-Чепецкий район – всего</t>
  </si>
  <si>
    <t>Котельничский район – всего</t>
  </si>
  <si>
    <t>Куменский район – всего</t>
  </si>
  <si>
    <t>Лузский район – всего</t>
  </si>
  <si>
    <t>Мурашинский район – всего</t>
  </si>
  <si>
    <t>Нагорский район – всего</t>
  </si>
  <si>
    <t>Немский район – всего</t>
  </si>
  <si>
    <t>Нолинский район – всего</t>
  </si>
  <si>
    <t>Омутнинский район – всего</t>
  </si>
  <si>
    <t>Оричевский район – всего</t>
  </si>
  <si>
    <t>Орловский район Кировской области – всего</t>
  </si>
  <si>
    <t>Пижанский район – всего</t>
  </si>
  <si>
    <t>Подосиновский район Кировской области – всего</t>
  </si>
  <si>
    <t>Санчурский район – всего</t>
  </si>
  <si>
    <t>Свечинский район – всего</t>
  </si>
  <si>
    <t>Слободской район – всего</t>
  </si>
  <si>
    <t>Советский район Кировской области – всего</t>
  </si>
  <si>
    <t>Сунский район – всего</t>
  </si>
  <si>
    <t>Тужинский район – всего</t>
  </si>
  <si>
    <t>Унинский  район – всего</t>
  </si>
  <si>
    <t>Фаленский район – всего</t>
  </si>
  <si>
    <t>Шабалинский район – всего</t>
  </si>
  <si>
    <t>Юрьянский район – всего</t>
  </si>
  <si>
    <t>Яранский район – всего</t>
  </si>
  <si>
    <t>Белохолуницкий район – всего</t>
  </si>
  <si>
    <t>Лебяжский район – всего</t>
  </si>
  <si>
    <t>Малмыжский район – всего</t>
  </si>
  <si>
    <t>Опаринский район – всего</t>
  </si>
  <si>
    <t>Унинский район – всего</t>
  </si>
  <si>
    <t>дотаций на выравнивание бюджетной обеспеченности поселений
между городскими округами в 2019 году</t>
  </si>
  <si>
    <t>дотаций на выравнивание бюджетной обеспеченности
муниципальных районов (городских округов) между 
муниципальными районами (городскими округами) в 2019 году</t>
  </si>
  <si>
    <t>Белохолуницкое городское поселение</t>
  </si>
  <si>
    <t>3.11</t>
  </si>
  <si>
    <t xml:space="preserve"> субвенций местным бюджетам из областного бюджета 
на осуществление полномочий по первичному воинскому учету на территориях, где отсутствуют военные комиссариаты, в 2019 году </t>
  </si>
  <si>
    <t>cубвенций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
за присмотр и уход за детьми в образовательных организациях, реализующих образовательную программу дошкольного образования, 
в 2019 году</t>
  </si>
  <si>
    <t>субвенций местным бюджетам из областного бюджета на выполнение отдельных государственных полномочий по выплате отдельным категориям специалистов, работающих в муниципальных учреждениях 
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 в 2019 году</t>
  </si>
  <si>
    <t>Орловский район
Кировской области</t>
  </si>
  <si>
    <t>Уржумский
муниципальный район</t>
  </si>
  <si>
    <t>субвенций местным бюджетам из областного бюджета на осуществление отдельных государственных полномочий области по поддержке сельскохозяйственного производства, за исключением реализации мероприятий, предусмотренных федеральными целевыми программами, в 2019 году</t>
  </si>
  <si>
    <t>на содержание органов 
местного самоуправления, осуществляющих отдельные государственные полномочия области по поддержке сельскохозяй-ственного производства</t>
  </si>
  <si>
    <t>на возмещение части затрат на уплату процентов 
по кредитам, полученным 
в российских кредитных организациях, 
и займам, полученным 
в сельскохозяй-ственных потребительских кооперативах</t>
  </si>
  <si>
    <t>субвенций местным бюджетам из областного бюджета
на выполнение отдельных государственных полномочий по осуществлению деятельности по опеке и попечительству в 2019 году</t>
  </si>
  <si>
    <t>4.2</t>
  </si>
  <si>
    <t>4.3</t>
  </si>
  <si>
    <t>4.4</t>
  </si>
  <si>
    <t>Лузское городское поселение</t>
  </si>
  <si>
    <t>субвенций местным бюджетам из областного бюджета на выполнение государственных полномочий по созданию и деятельности 
в муниципальных образованиях административной(ых) комиссии(ий) в 2019 году</t>
  </si>
  <si>
    <t>субвенций местным бюджетам из областного бюджета 
на выполнение отдельных государственных полномочий по созданию 
в муниципальных районах, городских округах комиссий по делам несовершеннолетних и защите их прав и организации их деятельности 
в сфере профилактики безнадзорности и правонарушений несовершеннолетних, включая административную юрисдикцию, 
 в 2019 году</t>
  </si>
  <si>
    <t>субвенций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
в приемной семье, и по начислению и выплате ежемесячного вознаграждения, причитающегося приемным родителям, в 2019 году</t>
  </si>
  <si>
    <t>субвенций местным бюджетам из областного бюджета 
на выполнение государственных полномочий Кировской области 
по расчету и предоставлению дотаций бюджетам поселений в 2019 году</t>
  </si>
  <si>
    <t>Подосиновский район
Кировской области</t>
  </si>
  <si>
    <t xml:space="preserve">субвенций местным бюджетам из областного бюджета 
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 в 2019 году </t>
  </si>
  <si>
    <t>субвенций местным бюджетам из областного бюджета на осуществление отдельных государственных полномочий Кировской области в области обращения с животными в части организации мероприятий при осуществлении деятельности по обращению с животными без владельцев 
в 2019 году</t>
  </si>
  <si>
    <t>Кильмезский муниципальный район – 
всего</t>
  </si>
  <si>
    <t>Уржумский муниципальный район – 
всего</t>
  </si>
  <si>
    <t>Наименование 
муниципального образования</t>
  </si>
  <si>
    <t>Тат-Верх-Гоньбинское 
сельское поселение</t>
  </si>
  <si>
    <t>_______________</t>
  </si>
  <si>
    <t>субвенций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
и проживающим в сельских населенных пунктах, поселках городского типа, меры социальной поддержки, установленной абзацем первым 
части 1 статьи 15 Закона Кировской области "Об образовании 
в Кировской области", в 2019 году</t>
  </si>
  <si>
    <t>субвенций местным бюджетам из областного бюджета 
на  выполнение отдельных государственных полномочий по обеспечению прав детей-сирот и детей, оставшихся без попечения родителей, лиц из числа 
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
из числа детей-сирот и детей, оставшихся без попечения родителей, детей, попавших в сложную жизненную ситуацию" в 2019 году</t>
  </si>
  <si>
    <t>субвенций местным бюджетам из областного бюджета 
на осуществление отдельных государственных полномочий по защите населения от болезней, общих для человека и животных, в части организации и содержания скотомогильников (биотермических ям), ликвидации закрытых скотомогильников, а также установления границ санитарно-защитных зон ликвидированных скотомогильников 
на территории муниципальных районов и городских округов 
в соответствии с требованиями действующего ветеринарного законодательства Российской Федерации и Кировской области 
в 2019 году</t>
  </si>
  <si>
    <t>Подосиновский район Кировской области – 
всего</t>
  </si>
  <si>
    <t>Орловский район Кировской области – 
всего</t>
  </si>
  <si>
    <t>Советский район Кировской области –
всего</t>
  </si>
  <si>
    <t>субвенций местным бюджетам из областного бюджета
на осуществление отдельных государственных полномочий по хранению и комплектованию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государственному учету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оказанию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архивах, в 2019 году</t>
  </si>
  <si>
    <t>Уржумский 
муниципальный район</t>
  </si>
  <si>
    <t>Наименование 
муниципального района 
(городского округа)</t>
  </si>
  <si>
    <t>Приложение 7</t>
  </si>
  <si>
    <t>к Закону Кировской области</t>
  </si>
  <si>
    <t>"Об исполнении областного</t>
  </si>
  <si>
    <t>бюджета за 2019 год"</t>
  </si>
  <si>
    <t>Приложение 8</t>
  </si>
  <si>
    <t>Приложение 9</t>
  </si>
  <si>
    <t>Приложение 10</t>
  </si>
  <si>
    <t>Приложение 11</t>
  </si>
  <si>
    <t>Приложение 12</t>
  </si>
  <si>
    <t>Приложение 13</t>
  </si>
  <si>
    <t>Приложение 14</t>
  </si>
  <si>
    <t>Приложение 15</t>
  </si>
  <si>
    <t>Приложение 16</t>
  </si>
  <si>
    <t>Приложение 17</t>
  </si>
  <si>
    <t>Приложение 18</t>
  </si>
  <si>
    <t>Приложение 19</t>
  </si>
  <si>
    <t>Приложение 20</t>
  </si>
  <si>
    <t>Приложение 21</t>
  </si>
  <si>
    <t>Приложение 22</t>
  </si>
  <si>
    <t>Приложение 23</t>
  </si>
  <si>
    <t>Приложение 24</t>
  </si>
  <si>
    <t>Приложение 25</t>
  </si>
  <si>
    <t xml:space="preserve">Наименование 
муниципального района
</t>
  </si>
  <si>
    <t>субвенций местным бюджетам из областного бюджета 
на реализацию прав на получение общедоступного и бесплатного дошкольного, начального общего, основного общего, среднего общего
и дополнительного образования детей в муниципальных общеобразовательных организациях в 2019 году</t>
  </si>
  <si>
    <t>субвенций местным бюджетам из областного бюджета 
на реализацию прав на получение общедоступного и бесплатного дошкольного образования в муниципальных дошкольных образовательных организациях в 2019 году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</si>
</sst>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0.000"/>
    <numFmt numFmtId="167" formatCode="#,##0.0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3"/>
      <name val="Times New Roman"/>
      <family val="1"/>
    </font>
    <font>
      <sz val="13"/>
      <color theme="1"/>
      <name val="Times New Roman"/>
      <family val="1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</font>
    <font>
      <sz val="13"/>
      <color theme="1"/>
      <name val="Times New Roman"/>
      <family val="1"/>
      <charset val="204"/>
    </font>
    <font>
      <sz val="14"/>
      <name val="Arial Cyr"/>
      <charset val="204"/>
    </font>
    <font>
      <b/>
      <sz val="10"/>
      <name val="Arial Cyr"/>
      <charset val="204"/>
    </font>
    <font>
      <sz val="11.5"/>
      <name val="Arial Cyr"/>
      <charset val="204"/>
    </font>
    <font>
      <sz val="11.5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.5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1">
    <xf numFmtId="0" fontId="0" fillId="0" borderId="0"/>
    <xf numFmtId="0" fontId="9" fillId="0" borderId="0"/>
    <xf numFmtId="0" fontId="5" fillId="0" borderId="0"/>
    <xf numFmtId="0" fontId="4" fillId="0" borderId="0"/>
    <xf numFmtId="164" fontId="5" fillId="0" borderId="0" applyFont="0" applyFill="0" applyBorder="0" applyAlignment="0" applyProtection="0"/>
    <xf numFmtId="0" fontId="3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24" fillId="0" borderId="0"/>
    <xf numFmtId="0" fontId="24" fillId="0" borderId="0"/>
    <xf numFmtId="0" fontId="25" fillId="0" borderId="0"/>
    <xf numFmtId="0" fontId="25" fillId="0" borderId="0"/>
    <xf numFmtId="0" fontId="24" fillId="0" borderId="0"/>
    <xf numFmtId="0" fontId="25" fillId="3" borderId="0"/>
    <xf numFmtId="0" fontId="26" fillId="0" borderId="0">
      <alignment horizontal="center"/>
    </xf>
    <xf numFmtId="0" fontId="25" fillId="0" borderId="0">
      <alignment horizontal="right"/>
    </xf>
    <xf numFmtId="0" fontId="25" fillId="3" borderId="6"/>
    <xf numFmtId="0" fontId="25" fillId="0" borderId="7">
      <alignment horizontal="center" vertical="center" wrapText="1"/>
    </xf>
    <xf numFmtId="0" fontId="25" fillId="3" borderId="8"/>
    <xf numFmtId="0" fontId="25" fillId="3" borderId="0">
      <alignment shrinkToFit="1"/>
    </xf>
    <xf numFmtId="0" fontId="27" fillId="0" borderId="8">
      <alignment horizontal="right"/>
    </xf>
    <xf numFmtId="4" fontId="27" fillId="4" borderId="8">
      <alignment horizontal="right" vertical="top" shrinkToFit="1"/>
    </xf>
    <xf numFmtId="4" fontId="27" fillId="5" borderId="8">
      <alignment horizontal="right" vertical="top" shrinkToFit="1"/>
    </xf>
    <xf numFmtId="0" fontId="25" fillId="0" borderId="0"/>
    <xf numFmtId="0" fontId="25" fillId="0" borderId="0">
      <alignment horizontal="left" wrapText="1"/>
    </xf>
    <xf numFmtId="0" fontId="27" fillId="0" borderId="7">
      <alignment vertical="top" wrapText="1"/>
    </xf>
    <xf numFmtId="49" fontId="25" fillId="0" borderId="7">
      <alignment horizontal="center" vertical="top" shrinkToFit="1"/>
    </xf>
    <xf numFmtId="4" fontId="27" fillId="4" borderId="7">
      <alignment horizontal="right" vertical="top" shrinkToFit="1"/>
    </xf>
    <xf numFmtId="4" fontId="27" fillId="5" borderId="7">
      <alignment horizontal="right" vertical="top" shrinkToFit="1"/>
    </xf>
    <xf numFmtId="0" fontId="25" fillId="3" borderId="9"/>
    <xf numFmtId="0" fontId="25" fillId="3" borderId="9">
      <alignment horizontal="center"/>
    </xf>
    <xf numFmtId="4" fontId="27" fillId="0" borderId="7">
      <alignment horizontal="right" vertical="top" shrinkToFit="1"/>
    </xf>
    <xf numFmtId="49" fontId="25" fillId="0" borderId="7">
      <alignment vertical="top" wrapText="1"/>
    </xf>
    <xf numFmtId="4" fontId="25" fillId="0" borderId="7">
      <alignment horizontal="right" vertical="top" shrinkToFit="1"/>
    </xf>
    <xf numFmtId="0" fontId="25" fillId="3" borderId="9">
      <alignment shrinkToFit="1"/>
    </xf>
    <xf numFmtId="0" fontId="25" fillId="3" borderId="8">
      <alignment horizontal="center"/>
    </xf>
    <xf numFmtId="0" fontId="24" fillId="0" borderId="0"/>
    <xf numFmtId="43" fontId="5" fillId="0" borderId="0" applyFont="0" applyFill="0" applyBorder="0" applyAlignment="0" applyProtection="0"/>
  </cellStyleXfs>
  <cellXfs count="407">
    <xf numFmtId="0" fontId="0" fillId="0" borderId="0" xfId="0"/>
    <xf numFmtId="0" fontId="6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top"/>
    </xf>
    <xf numFmtId="0" fontId="10" fillId="0" borderId="1" xfId="2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12" fillId="0" borderId="0" xfId="3" applyFont="1"/>
    <xf numFmtId="0" fontId="12" fillId="0" borderId="0" xfId="3" applyFont="1" applyAlignment="1">
      <alignment horizontal="center"/>
    </xf>
    <xf numFmtId="49" fontId="12" fillId="0" borderId="0" xfId="3" applyNumberFormat="1" applyFont="1"/>
    <xf numFmtId="49" fontId="12" fillId="0" borderId="0" xfId="3" applyNumberFormat="1" applyFont="1" applyAlignment="1">
      <alignment horizontal="center"/>
    </xf>
    <xf numFmtId="0" fontId="12" fillId="0" borderId="1" xfId="3" applyFont="1" applyBorder="1" applyAlignment="1">
      <alignment horizontal="center"/>
    </xf>
    <xf numFmtId="49" fontId="12" fillId="0" borderId="1" xfId="3" applyNumberFormat="1" applyFont="1" applyBorder="1"/>
    <xf numFmtId="49" fontId="12" fillId="0" borderId="1" xfId="3" applyNumberFormat="1" applyFont="1" applyBorder="1" applyAlignment="1">
      <alignment horizontal="center"/>
    </xf>
    <xf numFmtId="0" fontId="13" fillId="0" borderId="0" xfId="3" applyFont="1" applyAlignment="1">
      <alignment wrapText="1"/>
    </xf>
    <xf numFmtId="0" fontId="5" fillId="0" borderId="0" xfId="2"/>
    <xf numFmtId="0" fontId="6" fillId="0" borderId="0" xfId="2" applyFont="1"/>
    <xf numFmtId="0" fontId="13" fillId="0" borderId="0" xfId="3" quotePrefix="1" applyFont="1" applyAlignment="1">
      <alignment horizontal="center" wrapText="1"/>
    </xf>
    <xf numFmtId="49" fontId="13" fillId="0" borderId="0" xfId="3" quotePrefix="1" applyNumberFormat="1" applyFont="1" applyAlignment="1">
      <alignment wrapText="1"/>
    </xf>
    <xf numFmtId="49" fontId="13" fillId="0" borderId="0" xfId="3" quotePrefix="1" applyNumberFormat="1" applyFont="1" applyAlignment="1">
      <alignment horizontal="center" wrapText="1"/>
    </xf>
    <xf numFmtId="0" fontId="14" fillId="0" borderId="0" xfId="3" applyFont="1" applyAlignment="1">
      <alignment wrapText="1"/>
    </xf>
    <xf numFmtId="0" fontId="14" fillId="0" borderId="0" xfId="3" quotePrefix="1" applyFont="1" applyAlignment="1">
      <alignment horizontal="center" wrapText="1"/>
    </xf>
    <xf numFmtId="49" fontId="14" fillId="0" borderId="0" xfId="3" quotePrefix="1" applyNumberFormat="1" applyFont="1" applyAlignment="1">
      <alignment wrapText="1"/>
    </xf>
    <xf numFmtId="49" fontId="14" fillId="0" borderId="0" xfId="3" quotePrefix="1" applyNumberFormat="1" applyFont="1" applyAlignment="1">
      <alignment horizontal="center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2" fillId="0" borderId="0" xfId="3" applyFont="1" applyFill="1"/>
    <xf numFmtId="0" fontId="12" fillId="0" borderId="0" xfId="3" applyFont="1" applyFill="1" applyAlignment="1">
      <alignment horizontal="center" vertical="top"/>
    </xf>
    <xf numFmtId="49" fontId="12" fillId="0" borderId="0" xfId="3" applyNumberFormat="1" applyFont="1" applyAlignment="1">
      <alignment wrapText="1"/>
    </xf>
    <xf numFmtId="49" fontId="12" fillId="0" borderId="0" xfId="3" applyNumberFormat="1" applyFont="1" applyAlignment="1">
      <alignment horizontal="center" vertical="top"/>
    </xf>
    <xf numFmtId="2" fontId="12" fillId="0" borderId="1" xfId="3" applyNumberFormat="1" applyFont="1" applyFill="1" applyBorder="1" applyAlignment="1">
      <alignment horizontal="center" vertical="top"/>
    </xf>
    <xf numFmtId="165" fontId="12" fillId="0" borderId="1" xfId="3" applyNumberFormat="1" applyFont="1" applyFill="1" applyBorder="1" applyAlignment="1">
      <alignment horizontal="center" vertical="top"/>
    </xf>
    <xf numFmtId="49" fontId="12" fillId="0" borderId="1" xfId="3" applyNumberFormat="1" applyFont="1" applyBorder="1" applyAlignment="1">
      <alignment horizontal="center" vertical="top"/>
    </xf>
    <xf numFmtId="166" fontId="12" fillId="0" borderId="1" xfId="3" applyNumberFormat="1" applyFont="1" applyFill="1" applyBorder="1" applyAlignment="1">
      <alignment horizontal="center" vertical="top"/>
    </xf>
    <xf numFmtId="0" fontId="13" fillId="0" borderId="0" xfId="3" applyFont="1" applyFill="1" applyAlignment="1">
      <alignment wrapText="1"/>
    </xf>
    <xf numFmtId="0" fontId="13" fillId="0" borderId="0" xfId="3" applyFont="1" applyFill="1" applyAlignment="1">
      <alignment horizontal="center" vertical="top" wrapText="1"/>
    </xf>
    <xf numFmtId="0" fontId="5" fillId="0" borderId="0" xfId="2" applyFill="1" applyAlignment="1">
      <alignment horizontal="center" vertical="top"/>
    </xf>
    <xf numFmtId="0" fontId="6" fillId="0" borderId="0" xfId="2" applyFont="1" applyAlignment="1">
      <alignment wrapText="1"/>
    </xf>
    <xf numFmtId="0" fontId="6" fillId="0" borderId="0" xfId="2" applyFont="1" applyAlignment="1">
      <alignment vertical="top"/>
    </xf>
    <xf numFmtId="0" fontId="13" fillId="0" borderId="0" xfId="3" quotePrefix="1" applyFont="1" applyFill="1" applyAlignment="1">
      <alignment horizontal="center" vertical="top" wrapText="1"/>
    </xf>
    <xf numFmtId="0" fontId="13" fillId="0" borderId="0" xfId="3" quotePrefix="1" applyFont="1" applyFill="1" applyAlignment="1">
      <alignment wrapText="1"/>
    </xf>
    <xf numFmtId="0" fontId="14" fillId="0" borderId="0" xfId="3" applyFont="1" applyFill="1" applyAlignment="1">
      <alignment wrapText="1"/>
    </xf>
    <xf numFmtId="0" fontId="14" fillId="0" borderId="0" xfId="3" quotePrefix="1" applyFont="1" applyFill="1" applyAlignment="1">
      <alignment horizontal="center" vertical="top" wrapText="1"/>
    </xf>
    <xf numFmtId="0" fontId="14" fillId="0" borderId="0" xfId="3" quotePrefix="1" applyFont="1" applyFill="1" applyAlignment="1">
      <alignment wrapText="1"/>
    </xf>
    <xf numFmtId="0" fontId="16" fillId="0" borderId="3" xfId="2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4" fillId="0" borderId="0" xfId="3"/>
    <xf numFmtId="0" fontId="7" fillId="0" borderId="0" xfId="3" applyFont="1" applyAlignment="1">
      <alignment horizontal="center"/>
    </xf>
    <xf numFmtId="0" fontId="4" fillId="0" borderId="0" xfId="3" applyAlignment="1">
      <alignment vertical="top"/>
    </xf>
    <xf numFmtId="0" fontId="7" fillId="0" borderId="0" xfId="3" applyFont="1" applyAlignment="1">
      <alignment horizontal="center" vertical="top"/>
    </xf>
    <xf numFmtId="0" fontId="7" fillId="0" borderId="0" xfId="3" applyNumberFormat="1" applyFont="1" applyFill="1" applyBorder="1" applyAlignment="1">
      <alignment horizontal="center" vertical="top"/>
    </xf>
    <xf numFmtId="0" fontId="6" fillId="0" borderId="0" xfId="3" applyFont="1" applyFill="1" applyBorder="1" applyAlignment="1">
      <alignment vertical="top"/>
    </xf>
    <xf numFmtId="49" fontId="6" fillId="0" borderId="0" xfId="3" applyNumberFormat="1" applyFont="1" applyFill="1" applyBorder="1" applyAlignment="1">
      <alignment horizontal="center" vertical="top"/>
    </xf>
    <xf numFmtId="49" fontId="6" fillId="0" borderId="1" xfId="3" applyNumberFormat="1" applyFont="1" applyFill="1" applyBorder="1" applyAlignment="1">
      <alignment horizontal="center" vertical="top"/>
    </xf>
    <xf numFmtId="0" fontId="7" fillId="0" borderId="0" xfId="3" applyFont="1" applyBorder="1" applyAlignment="1">
      <alignment horizontal="center"/>
    </xf>
    <xf numFmtId="0" fontId="6" fillId="0" borderId="0" xfId="3" applyFont="1" applyBorder="1" applyAlignment="1">
      <alignment horizontal="center"/>
    </xf>
    <xf numFmtId="0" fontId="6" fillId="0" borderId="0" xfId="2" applyFont="1" applyFill="1" applyAlignment="1">
      <alignment horizontal="left" indent="22"/>
    </xf>
    <xf numFmtId="49" fontId="10" fillId="0" borderId="1" xfId="3" applyNumberFormat="1" applyFont="1" applyFill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top" wrapText="1"/>
    </xf>
    <xf numFmtId="0" fontId="12" fillId="0" borderId="0" xfId="3" applyFont="1" applyAlignment="1">
      <alignment vertical="top"/>
    </xf>
    <xf numFmtId="0" fontId="12" fillId="0" borderId="1" xfId="3" applyFont="1" applyFill="1" applyBorder="1" applyAlignment="1">
      <alignment horizontal="center" vertical="top"/>
    </xf>
    <xf numFmtId="0" fontId="20" fillId="0" borderId="0" xfId="2" applyFont="1" applyFill="1" applyAlignment="1">
      <alignment horizontal="center" vertical="top"/>
    </xf>
    <xf numFmtId="0" fontId="6" fillId="0" borderId="0" xfId="2" applyFont="1" applyBorder="1" applyAlignment="1">
      <alignment vertical="top"/>
    </xf>
    <xf numFmtId="0" fontId="10" fillId="0" borderId="1" xfId="2" applyFont="1" applyBorder="1" applyAlignment="1">
      <alignment horizontal="center" vertical="top" wrapText="1"/>
    </xf>
    <xf numFmtId="0" fontId="12" fillId="0" borderId="1" xfId="3" applyNumberFormat="1" applyFont="1" applyBorder="1" applyAlignment="1">
      <alignment horizontal="center"/>
    </xf>
    <xf numFmtId="0" fontId="11" fillId="0" borderId="1" xfId="3" applyFont="1" applyFill="1" applyBorder="1" applyAlignment="1">
      <alignment horizontal="center" vertical="top" wrapText="1"/>
    </xf>
    <xf numFmtId="0" fontId="11" fillId="0" borderId="1" xfId="3" applyFont="1" applyBorder="1" applyAlignment="1">
      <alignment horizontal="center" vertical="top" wrapText="1"/>
    </xf>
    <xf numFmtId="0" fontId="12" fillId="0" borderId="0" xfId="5" applyFont="1"/>
    <xf numFmtId="0" fontId="12" fillId="0" borderId="0" xfId="5" applyFont="1" applyAlignment="1">
      <alignment horizontal="center"/>
    </xf>
    <xf numFmtId="49" fontId="12" fillId="0" borderId="0" xfId="5" applyNumberFormat="1" applyFont="1"/>
    <xf numFmtId="49" fontId="12" fillId="0" borderId="0" xfId="5" applyNumberFormat="1" applyFont="1" applyAlignment="1">
      <alignment horizontal="center"/>
    </xf>
    <xf numFmtId="49" fontId="12" fillId="0" borderId="1" xfId="5" applyNumberFormat="1" applyFont="1" applyBorder="1"/>
    <xf numFmtId="49" fontId="12" fillId="0" borderId="1" xfId="5" applyNumberFormat="1" applyFont="1" applyBorder="1" applyAlignment="1">
      <alignment horizontal="center"/>
    </xf>
    <xf numFmtId="0" fontId="13" fillId="0" borderId="0" xfId="5" applyFont="1" applyAlignment="1">
      <alignment wrapText="1"/>
    </xf>
    <xf numFmtId="0" fontId="13" fillId="0" borderId="0" xfId="5" quotePrefix="1" applyFont="1" applyAlignment="1">
      <alignment horizontal="center" wrapText="1"/>
    </xf>
    <xf numFmtId="49" fontId="13" fillId="0" borderId="0" xfId="5" quotePrefix="1" applyNumberFormat="1" applyFont="1" applyAlignment="1">
      <alignment wrapText="1"/>
    </xf>
    <xf numFmtId="49" fontId="13" fillId="0" borderId="0" xfId="5" quotePrefix="1" applyNumberFormat="1" applyFont="1" applyAlignment="1">
      <alignment horizontal="center" wrapText="1"/>
    </xf>
    <xf numFmtId="0" fontId="14" fillId="0" borderId="0" xfId="5" applyFont="1" applyAlignment="1">
      <alignment wrapText="1"/>
    </xf>
    <xf numFmtId="0" fontId="14" fillId="0" borderId="0" xfId="5" quotePrefix="1" applyFont="1" applyAlignment="1">
      <alignment horizontal="center" wrapText="1"/>
    </xf>
    <xf numFmtId="49" fontId="14" fillId="0" borderId="0" xfId="5" quotePrefix="1" applyNumberFormat="1" applyFont="1" applyAlignment="1">
      <alignment wrapText="1"/>
    </xf>
    <xf numFmtId="49" fontId="14" fillId="0" borderId="0" xfId="5" quotePrefix="1" applyNumberFormat="1" applyFont="1" applyAlignment="1">
      <alignment horizontal="center" wrapText="1"/>
    </xf>
    <xf numFmtId="0" fontId="12" fillId="0" borderId="0" xfId="5" applyFont="1" applyAlignment="1">
      <alignment vertical="top"/>
    </xf>
    <xf numFmtId="0" fontId="12" fillId="0" borderId="0" xfId="5" applyFont="1" applyFill="1"/>
    <xf numFmtId="0" fontId="12" fillId="0" borderId="0" xfId="5" applyFont="1" applyFill="1" applyAlignment="1">
      <alignment horizontal="center" vertical="top"/>
    </xf>
    <xf numFmtId="49" fontId="12" fillId="0" borderId="0" xfId="5" applyNumberFormat="1" applyFont="1" applyAlignment="1">
      <alignment vertical="top" wrapText="1"/>
    </xf>
    <xf numFmtId="49" fontId="12" fillId="0" borderId="0" xfId="5" applyNumberFormat="1" applyFont="1" applyAlignment="1">
      <alignment horizontal="center" vertical="top"/>
    </xf>
    <xf numFmtId="0" fontId="12" fillId="2" borderId="0" xfId="5" applyFont="1" applyFill="1" applyAlignment="1">
      <alignment vertical="top"/>
    </xf>
    <xf numFmtId="0" fontId="13" fillId="0" borderId="0" xfId="5" applyFont="1" applyAlignment="1">
      <alignment vertical="top" wrapText="1"/>
    </xf>
    <xf numFmtId="0" fontId="13" fillId="0" borderId="0" xfId="5" applyFont="1" applyFill="1" applyAlignment="1">
      <alignment wrapText="1"/>
    </xf>
    <xf numFmtId="0" fontId="13" fillId="0" borderId="0" xfId="5" quotePrefix="1" applyFont="1" applyFill="1" applyAlignment="1">
      <alignment horizontal="center" vertical="top" wrapText="1"/>
    </xf>
    <xf numFmtId="49" fontId="13" fillId="0" borderId="0" xfId="5" quotePrefix="1" applyNumberFormat="1" applyFont="1" applyAlignment="1">
      <alignment vertical="top" wrapText="1"/>
    </xf>
    <xf numFmtId="49" fontId="13" fillId="0" borderId="0" xfId="5" quotePrefix="1" applyNumberFormat="1" applyFont="1" applyAlignment="1">
      <alignment horizontal="center" vertical="top" wrapText="1"/>
    </xf>
    <xf numFmtId="0" fontId="14" fillId="0" borderId="0" xfId="5" applyFont="1" applyFill="1" applyAlignment="1">
      <alignment wrapText="1"/>
    </xf>
    <xf numFmtId="0" fontId="14" fillId="0" borderId="0" xfId="5" quotePrefix="1" applyFont="1" applyFill="1" applyAlignment="1">
      <alignment horizontal="center" vertical="top" wrapText="1"/>
    </xf>
    <xf numFmtId="49" fontId="14" fillId="0" borderId="0" xfId="5" quotePrefix="1" applyNumberFormat="1" applyFont="1" applyAlignment="1">
      <alignment vertical="top" wrapText="1"/>
    </xf>
    <xf numFmtId="49" fontId="14" fillId="0" borderId="0" xfId="5" quotePrefix="1" applyNumberFormat="1" applyFont="1" applyAlignment="1">
      <alignment horizontal="center" vertical="top" wrapText="1"/>
    </xf>
    <xf numFmtId="0" fontId="0" fillId="0" borderId="0" xfId="0" applyFill="1"/>
    <xf numFmtId="0" fontId="0" fillId="0" borderId="0" xfId="0" applyFill="1" applyAlignment="1">
      <alignment horizontal="center"/>
    </xf>
    <xf numFmtId="49" fontId="0" fillId="0" borderId="0" xfId="0" applyNumberFormat="1" applyFill="1"/>
    <xf numFmtId="2" fontId="0" fillId="0" borderId="0" xfId="0" applyNumberFormat="1" applyFill="1" applyAlignment="1">
      <alignment horizontal="center"/>
    </xf>
    <xf numFmtId="0" fontId="18" fillId="0" borderId="1" xfId="0" applyFont="1" applyFill="1" applyBorder="1" applyAlignment="1">
      <alignment vertical="top" wrapText="1"/>
    </xf>
    <xf numFmtId="0" fontId="0" fillId="0" borderId="0" xfId="0" applyFill="1" applyAlignment="1">
      <alignment vertical="center"/>
    </xf>
    <xf numFmtId="0" fontId="21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vertical="center" wrapText="1"/>
    </xf>
    <xf numFmtId="0" fontId="8" fillId="0" borderId="1" xfId="0" applyFont="1" applyFill="1" applyBorder="1" applyAlignment="1">
      <alignment horizontal="left" vertical="top" wrapText="1"/>
    </xf>
    <xf numFmtId="0" fontId="0" fillId="0" borderId="0" xfId="0" applyFill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Border="1"/>
    <xf numFmtId="165" fontId="8" fillId="0" borderId="1" xfId="0" applyNumberFormat="1" applyFont="1" applyFill="1" applyBorder="1" applyAlignment="1">
      <alignment horizontal="center" vertical="top" wrapText="1"/>
    </xf>
    <xf numFmtId="1" fontId="8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165" fontId="12" fillId="0" borderId="1" xfId="5" applyNumberFormat="1" applyFont="1" applyBorder="1" applyAlignment="1">
      <alignment horizontal="center"/>
    </xf>
    <xf numFmtId="0" fontId="20" fillId="0" borderId="0" xfId="2" applyFont="1" applyAlignment="1">
      <alignment horizontal="left" indent="22"/>
    </xf>
    <xf numFmtId="165" fontId="12" fillId="0" borderId="1" xfId="3" applyNumberFormat="1" applyFont="1" applyBorder="1" applyAlignment="1">
      <alignment horizontal="center"/>
    </xf>
    <xf numFmtId="165" fontId="12" fillId="0" borderId="1" xfId="5" applyNumberFormat="1" applyFont="1" applyBorder="1" applyAlignment="1">
      <alignment horizontal="center" vertical="top"/>
    </xf>
    <xf numFmtId="165" fontId="8" fillId="0" borderId="1" xfId="3" applyNumberFormat="1" applyFont="1" applyFill="1" applyBorder="1" applyAlignment="1">
      <alignment horizontal="center" vertical="top" wrapText="1"/>
    </xf>
    <xf numFmtId="165" fontId="7" fillId="0" borderId="1" xfId="3" applyNumberFormat="1" applyFont="1" applyFill="1" applyBorder="1" applyAlignment="1">
      <alignment horizontal="center" vertical="top" wrapText="1"/>
    </xf>
    <xf numFmtId="49" fontId="12" fillId="0" borderId="0" xfId="3" applyNumberFormat="1" applyFont="1" applyAlignment="1">
      <alignment horizontal="center"/>
    </xf>
    <xf numFmtId="49" fontId="12" fillId="0" borderId="0" xfId="5" applyNumberFormat="1" applyFont="1" applyAlignment="1">
      <alignment horizontal="center"/>
    </xf>
    <xf numFmtId="0" fontId="12" fillId="0" borderId="1" xfId="3" applyFont="1" applyFill="1" applyBorder="1" applyAlignment="1">
      <alignment horizontal="center"/>
    </xf>
    <xf numFmtId="43" fontId="12" fillId="0" borderId="0" xfId="3" applyNumberFormat="1" applyFont="1"/>
    <xf numFmtId="165" fontId="12" fillId="0" borderId="0" xfId="5" applyNumberFormat="1" applyFont="1"/>
    <xf numFmtId="165" fontId="12" fillId="0" borderId="1" xfId="3" applyNumberFormat="1" applyFont="1" applyBorder="1" applyAlignment="1">
      <alignment horizontal="center" vertical="top"/>
    </xf>
    <xf numFmtId="49" fontId="14" fillId="0" borderId="0" xfId="3" quotePrefix="1" applyNumberFormat="1" applyFont="1" applyFill="1" applyAlignment="1">
      <alignment horizontal="center" vertical="top" wrapText="1"/>
    </xf>
    <xf numFmtId="49" fontId="14" fillId="0" borderId="0" xfId="3" quotePrefix="1" applyNumberFormat="1" applyFont="1" applyFill="1" applyAlignment="1">
      <alignment wrapText="1"/>
    </xf>
    <xf numFmtId="49" fontId="13" fillId="0" borderId="0" xfId="3" quotePrefix="1" applyNumberFormat="1" applyFont="1" applyFill="1" applyAlignment="1">
      <alignment horizontal="center" vertical="top" wrapText="1"/>
    </xf>
    <xf numFmtId="49" fontId="13" fillId="0" borderId="0" xfId="3" quotePrefix="1" applyNumberFormat="1" applyFont="1" applyFill="1" applyAlignment="1">
      <alignment wrapText="1"/>
    </xf>
    <xf numFmtId="0" fontId="6" fillId="0" borderId="0" xfId="2" applyFont="1" applyFill="1" applyAlignment="1">
      <alignment vertical="top"/>
    </xf>
    <xf numFmtId="0" fontId="6" fillId="0" borderId="0" xfId="2" applyFont="1" applyFill="1" applyAlignment="1">
      <alignment wrapText="1"/>
    </xf>
    <xf numFmtId="0" fontId="15" fillId="0" borderId="0" xfId="3" applyFont="1" applyFill="1" applyAlignment="1">
      <alignment wrapText="1"/>
    </xf>
    <xf numFmtId="49" fontId="12" fillId="0" borderId="1" xfId="3" applyNumberFormat="1" applyFont="1" applyFill="1" applyBorder="1" applyAlignment="1">
      <alignment horizontal="center" vertical="top"/>
    </xf>
    <xf numFmtId="49" fontId="12" fillId="0" borderId="1" xfId="3" applyNumberFormat="1" applyFont="1" applyFill="1" applyBorder="1" applyAlignment="1">
      <alignment wrapText="1"/>
    </xf>
    <xf numFmtId="49" fontId="12" fillId="0" borderId="0" xfId="3" applyNumberFormat="1" applyFont="1" applyFill="1" applyAlignment="1">
      <alignment horizontal="center" vertical="top"/>
    </xf>
    <xf numFmtId="49" fontId="12" fillId="0" borderId="0" xfId="3" applyNumberFormat="1" applyFont="1" applyFill="1" applyAlignment="1">
      <alignment wrapText="1"/>
    </xf>
    <xf numFmtId="165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top"/>
    </xf>
    <xf numFmtId="0" fontId="17" fillId="0" borderId="3" xfId="3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2" applyFont="1" applyAlignment="1">
      <alignment horizontal="center" vertical="top" wrapText="1"/>
    </xf>
    <xf numFmtId="49" fontId="23" fillId="0" borderId="1" xfId="5" applyNumberFormat="1" applyFont="1" applyBorder="1" applyAlignment="1">
      <alignment horizontal="center" vertical="top"/>
    </xf>
    <xf numFmtId="49" fontId="23" fillId="0" borderId="0" xfId="5" applyNumberFormat="1" applyFont="1" applyAlignment="1">
      <alignment horizontal="center" vertical="top"/>
    </xf>
    <xf numFmtId="49" fontId="23" fillId="0" borderId="0" xfId="5" applyNumberFormat="1" applyFont="1" applyAlignment="1">
      <alignment vertical="top" wrapText="1"/>
    </xf>
    <xf numFmtId="0" fontId="23" fillId="0" borderId="0" xfId="5" applyFont="1" applyFill="1" applyAlignment="1">
      <alignment horizontal="center" vertical="top"/>
    </xf>
    <xf numFmtId="0" fontId="23" fillId="0" borderId="0" xfId="5" applyFont="1" applyFill="1"/>
    <xf numFmtId="0" fontId="10" fillId="0" borderId="1" xfId="2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/>
    </xf>
    <xf numFmtId="49" fontId="12" fillId="0" borderId="1" xfId="0" applyNumberFormat="1" applyFont="1" applyBorder="1"/>
    <xf numFmtId="0" fontId="12" fillId="0" borderId="1" xfId="0" applyFont="1" applyBorder="1" applyAlignment="1">
      <alignment horizontal="center"/>
    </xf>
    <xf numFmtId="49" fontId="12" fillId="0" borderId="1" xfId="0" applyNumberFormat="1" applyFont="1" applyBorder="1" applyAlignment="1">
      <alignment wrapText="1"/>
    </xf>
    <xf numFmtId="49" fontId="12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vertical="top" wrapText="1"/>
    </xf>
    <xf numFmtId="0" fontId="12" fillId="0" borderId="1" xfId="0" applyFont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/>
    </xf>
    <xf numFmtId="165" fontId="12" fillId="0" borderId="1" xfId="0" applyNumberFormat="1" applyFont="1" applyBorder="1" applyAlignment="1">
      <alignment horizontal="center"/>
    </xf>
    <xf numFmtId="165" fontId="7" fillId="0" borderId="0" xfId="3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/>
    </xf>
    <xf numFmtId="0" fontId="6" fillId="0" borderId="5" xfId="0" applyFont="1" applyFill="1" applyBorder="1" applyAlignment="1">
      <alignment vertical="top"/>
    </xf>
    <xf numFmtId="0" fontId="8" fillId="0" borderId="5" xfId="0" applyFont="1" applyFill="1" applyBorder="1" applyAlignment="1">
      <alignment vertical="top"/>
    </xf>
    <xf numFmtId="0" fontId="7" fillId="0" borderId="5" xfId="0" applyFont="1" applyFill="1" applyBorder="1" applyAlignment="1">
      <alignment horizontal="left" vertical="top" wrapText="1"/>
    </xf>
    <xf numFmtId="49" fontId="7" fillId="0" borderId="5" xfId="0" applyNumberFormat="1" applyFont="1" applyFill="1" applyBorder="1" applyAlignment="1">
      <alignment horizontal="left" vertical="top"/>
    </xf>
    <xf numFmtId="0" fontId="18" fillId="0" borderId="5" xfId="0" applyFont="1" applyFill="1" applyBorder="1" applyAlignment="1">
      <alignment vertical="top"/>
    </xf>
    <xf numFmtId="0" fontId="8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 wrapText="1"/>
    </xf>
    <xf numFmtId="43" fontId="12" fillId="0" borderId="0" xfId="3" applyNumberFormat="1" applyFont="1" applyAlignment="1">
      <alignment vertical="top"/>
    </xf>
    <xf numFmtId="49" fontId="12" fillId="2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top"/>
    </xf>
    <xf numFmtId="165" fontId="7" fillId="0" borderId="1" xfId="0" applyNumberFormat="1" applyFont="1" applyFill="1" applyBorder="1" applyAlignment="1">
      <alignment horizontal="center" vertical="top"/>
    </xf>
    <xf numFmtId="1" fontId="8" fillId="0" borderId="1" xfId="0" applyNumberFormat="1" applyFont="1" applyFill="1" applyBorder="1" applyAlignment="1">
      <alignment horizontal="center" vertical="top"/>
    </xf>
    <xf numFmtId="0" fontId="18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left" vertical="top"/>
    </xf>
    <xf numFmtId="165" fontId="6" fillId="0" borderId="1" xfId="0" applyNumberFormat="1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/>
    </xf>
    <xf numFmtId="165" fontId="12" fillId="0" borderId="1" xfId="3" applyNumberFormat="1" applyFont="1" applyFill="1" applyBorder="1" applyAlignment="1">
      <alignment horizontal="center"/>
    </xf>
    <xf numFmtId="43" fontId="12" fillId="0" borderId="0" xfId="3" applyNumberFormat="1" applyFont="1" applyFill="1"/>
    <xf numFmtId="0" fontId="12" fillId="0" borderId="0" xfId="3" applyFont="1" applyFill="1" applyAlignment="1">
      <alignment vertical="top"/>
    </xf>
    <xf numFmtId="43" fontId="14" fillId="0" borderId="0" xfId="3" applyNumberFormat="1" applyFont="1" applyFill="1" applyAlignment="1">
      <alignment wrapText="1"/>
    </xf>
    <xf numFmtId="43" fontId="13" fillId="0" borderId="0" xfId="3" applyNumberFormat="1" applyFont="1" applyFill="1" applyAlignment="1">
      <alignment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0" xfId="3" applyFont="1" applyFill="1" applyAlignment="1">
      <alignment horizontal="center"/>
    </xf>
    <xf numFmtId="43" fontId="12" fillId="0" borderId="0" xfId="3" applyNumberFormat="1" applyFont="1" applyFill="1" applyAlignment="1">
      <alignment vertical="top"/>
    </xf>
    <xf numFmtId="4" fontId="0" fillId="0" borderId="0" xfId="0" applyNumberFormat="1" applyBorder="1" applyAlignment="1">
      <alignment vertical="center"/>
    </xf>
    <xf numFmtId="0" fontId="12" fillId="0" borderId="0" xfId="3" applyFont="1" applyBorder="1"/>
    <xf numFmtId="0" fontId="13" fillId="0" borderId="0" xfId="5" applyFont="1" applyBorder="1" applyAlignment="1">
      <alignment wrapText="1"/>
    </xf>
    <xf numFmtId="0" fontId="12" fillId="0" borderId="0" xfId="5" applyFont="1" applyBorder="1"/>
    <xf numFmtId="0" fontId="12" fillId="0" borderId="0" xfId="5" applyFont="1" applyBorder="1" applyAlignment="1">
      <alignment vertical="top"/>
    </xf>
    <xf numFmtId="0" fontId="13" fillId="0" borderId="0" xfId="3" applyFont="1" applyBorder="1" applyAlignment="1">
      <alignment wrapText="1"/>
    </xf>
    <xf numFmtId="0" fontId="28" fillId="2" borderId="0" xfId="10" applyFont="1" applyFill="1" applyBorder="1" applyAlignment="1">
      <alignment horizontal="center" vertical="top"/>
    </xf>
    <xf numFmtId="0" fontId="12" fillId="0" borderId="0" xfId="3" applyFont="1" applyBorder="1" applyAlignment="1">
      <alignment vertical="top"/>
    </xf>
    <xf numFmtId="0" fontId="12" fillId="0" borderId="0" xfId="5" applyFont="1" applyBorder="1" applyAlignment="1">
      <alignment horizontal="center"/>
    </xf>
    <xf numFmtId="166" fontId="0" fillId="0" borderId="0" xfId="0" applyNumberFormat="1" applyAlignment="1">
      <alignment vertical="center"/>
    </xf>
    <xf numFmtId="165" fontId="29" fillId="0" borderId="1" xfId="3" applyNumberFormat="1" applyFont="1" applyFill="1" applyBorder="1" applyAlignment="1">
      <alignment horizontal="center" vertical="top" wrapText="1"/>
    </xf>
    <xf numFmtId="165" fontId="30" fillId="0" borderId="1" xfId="3" applyNumberFormat="1" applyFont="1" applyFill="1" applyBorder="1" applyAlignment="1">
      <alignment horizontal="center" vertical="top" wrapText="1"/>
    </xf>
    <xf numFmtId="165" fontId="12" fillId="0" borderId="1" xfId="5" applyNumberFormat="1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167" fontId="0" fillId="0" borderId="0" xfId="0" applyNumberFormat="1" applyBorder="1" applyAlignment="1">
      <alignment vertical="top"/>
    </xf>
    <xf numFmtId="165" fontId="12" fillId="0" borderId="0" xfId="3" applyNumberFormat="1" applyFont="1" applyBorder="1" applyAlignment="1">
      <alignment vertical="top"/>
    </xf>
    <xf numFmtId="4" fontId="0" fillId="0" borderId="0" xfId="0" applyNumberFormat="1" applyBorder="1" applyAlignment="1">
      <alignment vertical="top"/>
    </xf>
    <xf numFmtId="49" fontId="12" fillId="0" borderId="1" xfId="3" applyNumberFormat="1" applyFont="1" applyBorder="1" applyAlignment="1">
      <alignment vertical="top"/>
    </xf>
    <xf numFmtId="1" fontId="12" fillId="0" borderId="1" xfId="3" applyNumberFormat="1" applyFont="1" applyFill="1" applyBorder="1" applyAlignment="1">
      <alignment horizontal="center" vertical="top"/>
    </xf>
    <xf numFmtId="1" fontId="12" fillId="0" borderId="1" xfId="3" applyNumberFormat="1" applyFont="1" applyBorder="1" applyAlignment="1">
      <alignment horizontal="center"/>
    </xf>
    <xf numFmtId="0" fontId="7" fillId="0" borderId="5" xfId="0" applyFont="1" applyFill="1" applyBorder="1" applyAlignment="1">
      <alignment vertical="top"/>
    </xf>
    <xf numFmtId="165" fontId="12" fillId="2" borderId="1" xfId="5" applyNumberFormat="1" applyFont="1" applyFill="1" applyBorder="1" applyAlignment="1">
      <alignment horizontal="center" vertical="top"/>
    </xf>
    <xf numFmtId="165" fontId="12" fillId="0" borderId="0" xfId="5" applyNumberFormat="1" applyFont="1" applyAlignment="1">
      <alignment horizontal="center" vertical="top"/>
    </xf>
    <xf numFmtId="49" fontId="12" fillId="0" borderId="1" xfId="5" applyNumberFormat="1" applyFont="1" applyBorder="1" applyAlignment="1">
      <alignment horizontal="center" vertical="top"/>
    </xf>
    <xf numFmtId="49" fontId="12" fillId="0" borderId="1" xfId="5" applyNumberFormat="1" applyFont="1" applyBorder="1" applyAlignment="1">
      <alignment vertical="top"/>
    </xf>
    <xf numFmtId="0" fontId="12" fillId="0" borderId="0" xfId="5" applyFont="1" applyAlignment="1">
      <alignment horizontal="center" vertical="top"/>
    </xf>
    <xf numFmtId="1" fontId="7" fillId="0" borderId="1" xfId="0" applyNumberFormat="1" applyFont="1" applyFill="1" applyBorder="1" applyAlignment="1">
      <alignment horizontal="center" vertical="top" wrapText="1"/>
    </xf>
    <xf numFmtId="165" fontId="12" fillId="0" borderId="0" xfId="5" applyNumberFormat="1" applyFont="1" applyAlignment="1">
      <alignment vertical="top"/>
    </xf>
    <xf numFmtId="0" fontId="21" fillId="0" borderId="0" xfId="0" applyFont="1" applyFill="1" applyAlignment="1">
      <alignment vertical="top"/>
    </xf>
    <xf numFmtId="0" fontId="16" fillId="0" borderId="3" xfId="2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165" fontId="8" fillId="2" borderId="1" xfId="0" applyNumberFormat="1" applyFont="1" applyFill="1" applyBorder="1" applyAlignment="1">
      <alignment horizontal="center" vertical="top"/>
    </xf>
    <xf numFmtId="49" fontId="0" fillId="0" borderId="1" xfId="0" applyNumberFormat="1" applyFill="1" applyBorder="1"/>
    <xf numFmtId="167" fontId="12" fillId="0" borderId="1" xfId="0" applyNumberFormat="1" applyFont="1" applyBorder="1" applyAlignment="1">
      <alignment horizontal="center"/>
    </xf>
    <xf numFmtId="49" fontId="12" fillId="2" borderId="1" xfId="0" applyNumberFormat="1" applyFont="1" applyFill="1" applyBorder="1" applyAlignment="1">
      <alignment wrapText="1"/>
    </xf>
    <xf numFmtId="0" fontId="1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166" fontId="12" fillId="2" borderId="1" xfId="0" applyNumberFormat="1" applyFont="1" applyFill="1" applyBorder="1" applyAlignment="1">
      <alignment horizontal="center" vertical="top"/>
    </xf>
    <xf numFmtId="3" fontId="12" fillId="0" borderId="1" xfId="0" applyNumberFormat="1" applyFont="1" applyBorder="1" applyAlignment="1">
      <alignment horizontal="center"/>
    </xf>
    <xf numFmtId="49" fontId="12" fillId="0" borderId="0" xfId="3" applyNumberFormat="1" applyFont="1" applyFill="1" applyAlignment="1">
      <alignment horizontal="center"/>
    </xf>
    <xf numFmtId="165" fontId="12" fillId="0" borderId="0" xfId="3" applyNumberFormat="1" applyFont="1"/>
    <xf numFmtId="165" fontId="12" fillId="0" borderId="0" xfId="3" applyNumberFormat="1" applyFont="1" applyFill="1" applyAlignment="1">
      <alignment horizontal="center" vertical="top"/>
    </xf>
    <xf numFmtId="165" fontId="11" fillId="0" borderId="1" xfId="0" applyNumberFormat="1" applyFont="1" applyBorder="1" applyAlignment="1">
      <alignment horizontal="center" vertical="top" wrapText="1"/>
    </xf>
    <xf numFmtId="43" fontId="12" fillId="0" borderId="0" xfId="40" applyFont="1" applyBorder="1"/>
    <xf numFmtId="43" fontId="12" fillId="0" borderId="0" xfId="40" applyFont="1" applyBorder="1" applyAlignment="1">
      <alignment vertical="top"/>
    </xf>
    <xf numFmtId="166" fontId="12" fillId="0" borderId="0" xfId="5" applyNumberFormat="1" applyFont="1"/>
    <xf numFmtId="165" fontId="0" fillId="0" borderId="0" xfId="0" applyNumberFormat="1" applyAlignment="1">
      <alignment vertical="center"/>
    </xf>
    <xf numFmtId="1" fontId="12" fillId="0" borderId="0" xfId="5" applyNumberFormat="1" applyFont="1" applyFill="1" applyAlignment="1">
      <alignment horizontal="center" vertical="top"/>
    </xf>
    <xf numFmtId="165" fontId="12" fillId="0" borderId="0" xfId="5" applyNumberFormat="1" applyFont="1" applyFill="1" applyAlignment="1">
      <alignment horizontal="center" vertical="top"/>
    </xf>
    <xf numFmtId="165" fontId="12" fillId="0" borderId="1" xfId="0" applyNumberFormat="1" applyFont="1" applyFill="1" applyBorder="1" applyAlignment="1">
      <alignment horizontal="center" vertical="top"/>
    </xf>
    <xf numFmtId="166" fontId="12" fillId="0" borderId="0" xfId="3" applyNumberFormat="1" applyFont="1" applyFill="1"/>
    <xf numFmtId="2" fontId="12" fillId="0" borderId="0" xfId="3" applyNumberFormat="1" applyFont="1" applyFill="1"/>
    <xf numFmtId="165" fontId="7" fillId="0" borderId="1" xfId="3" applyNumberFormat="1" applyFont="1" applyFill="1" applyBorder="1" applyAlignment="1">
      <alignment horizontal="center" vertical="top"/>
    </xf>
    <xf numFmtId="0" fontId="4" fillId="0" borderId="0" xfId="3" applyFill="1"/>
    <xf numFmtId="0" fontId="4" fillId="0" borderId="0" xfId="3" applyFill="1" applyAlignment="1">
      <alignment vertical="top"/>
    </xf>
    <xf numFmtId="2" fontId="4" fillId="0" borderId="0" xfId="3" applyNumberFormat="1" applyFill="1" applyAlignment="1">
      <alignment vertical="top"/>
    </xf>
    <xf numFmtId="4" fontId="12" fillId="0" borderId="0" xfId="3" applyNumberFormat="1" applyFont="1" applyBorder="1"/>
    <xf numFmtId="1" fontId="12" fillId="0" borderId="0" xfId="3" applyNumberFormat="1" applyFont="1"/>
    <xf numFmtId="43" fontId="14" fillId="0" borderId="0" xfId="40" applyFont="1" applyAlignment="1">
      <alignment wrapText="1"/>
    </xf>
    <xf numFmtId="43" fontId="13" fillId="0" borderId="0" xfId="40" applyFont="1" applyAlignment="1">
      <alignment wrapText="1"/>
    </xf>
    <xf numFmtId="43" fontId="13" fillId="0" borderId="0" xfId="40" applyFont="1" applyBorder="1" applyAlignment="1">
      <alignment wrapText="1"/>
    </xf>
    <xf numFmtId="43" fontId="12" fillId="0" borderId="0" xfId="40" applyFont="1"/>
    <xf numFmtId="165" fontId="12" fillId="0" borderId="0" xfId="5" applyNumberFormat="1" applyFont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/>
    <xf numFmtId="0" fontId="12" fillId="0" borderId="1" xfId="0" applyFont="1" applyFill="1" applyBorder="1" applyAlignment="1">
      <alignment horizontal="center"/>
    </xf>
    <xf numFmtId="0" fontId="12" fillId="0" borderId="0" xfId="5" applyFont="1" applyFill="1" applyAlignment="1">
      <alignment vertical="top"/>
    </xf>
    <xf numFmtId="4" fontId="0" fillId="0" borderId="0" xfId="0" applyNumberFormat="1" applyFill="1" applyBorder="1" applyAlignment="1">
      <alignment vertical="top"/>
    </xf>
    <xf numFmtId="0" fontId="12" fillId="0" borderId="0" xfId="5" applyFont="1" applyFill="1" applyBorder="1" applyAlignment="1">
      <alignment vertical="top"/>
    </xf>
    <xf numFmtId="49" fontId="14" fillId="0" borderId="0" xfId="3" quotePrefix="1" applyNumberFormat="1" applyFont="1" applyFill="1" applyAlignment="1">
      <alignment horizontal="center" wrapText="1"/>
    </xf>
    <xf numFmtId="0" fontId="14" fillId="0" borderId="0" xfId="3" quotePrefix="1" applyFont="1" applyFill="1" applyAlignment="1">
      <alignment horizontal="center" wrapText="1"/>
    </xf>
    <xf numFmtId="43" fontId="14" fillId="0" borderId="0" xfId="40" applyFont="1" applyFill="1" applyAlignment="1">
      <alignment wrapText="1"/>
    </xf>
    <xf numFmtId="49" fontId="13" fillId="0" borderId="0" xfId="3" quotePrefix="1" applyNumberFormat="1" applyFont="1" applyFill="1" applyAlignment="1">
      <alignment horizontal="center" wrapText="1"/>
    </xf>
    <xf numFmtId="0" fontId="13" fillId="0" borderId="0" xfId="3" quotePrefix="1" applyFont="1" applyFill="1" applyAlignment="1">
      <alignment horizontal="center" wrapText="1"/>
    </xf>
    <xf numFmtId="43" fontId="13" fillId="0" borderId="0" xfId="40" applyFont="1" applyFill="1" applyAlignment="1">
      <alignment wrapText="1"/>
    </xf>
    <xf numFmtId="0" fontId="6" fillId="0" borderId="0" xfId="2" applyFont="1" applyFill="1"/>
    <xf numFmtId="0" fontId="5" fillId="0" borderId="0" xfId="2" applyFill="1"/>
    <xf numFmtId="0" fontId="10" fillId="0" borderId="1" xfId="2" applyFont="1" applyFill="1" applyBorder="1" applyAlignment="1">
      <alignment horizontal="center" vertical="top" wrapText="1"/>
    </xf>
    <xf numFmtId="43" fontId="12" fillId="0" borderId="0" xfId="40" applyFont="1" applyFill="1"/>
    <xf numFmtId="49" fontId="12" fillId="0" borderId="1" xfId="0" applyNumberFormat="1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vertical="top" wrapText="1"/>
    </xf>
    <xf numFmtId="49" fontId="12" fillId="0" borderId="1" xfId="3" applyNumberFormat="1" applyFont="1" applyFill="1" applyBorder="1" applyAlignment="1">
      <alignment horizontal="center"/>
    </xf>
    <xf numFmtId="49" fontId="12" fillId="0" borderId="1" xfId="3" applyNumberFormat="1" applyFont="1" applyFill="1" applyBorder="1"/>
    <xf numFmtId="49" fontId="12" fillId="0" borderId="0" xfId="3" applyNumberFormat="1" applyFont="1" applyFill="1"/>
    <xf numFmtId="165" fontId="0" fillId="0" borderId="0" xfId="0" applyNumberFormat="1" applyFill="1" applyAlignment="1">
      <alignment horizontal="center"/>
    </xf>
    <xf numFmtId="0" fontId="0" fillId="0" borderId="0" xfId="0" applyAlignment="1">
      <alignment vertical="top"/>
    </xf>
    <xf numFmtId="165" fontId="21" fillId="0" borderId="0" xfId="0" applyNumberFormat="1" applyFont="1" applyFill="1" applyAlignment="1">
      <alignment vertical="center"/>
    </xf>
    <xf numFmtId="167" fontId="12" fillId="0" borderId="1" xfId="0" applyNumberFormat="1" applyFont="1" applyFill="1" applyBorder="1" applyAlignment="1">
      <alignment horizontal="center"/>
    </xf>
    <xf numFmtId="165" fontId="12" fillId="0" borderId="1" xfId="5" applyNumberFormat="1" applyFont="1" applyFill="1" applyBorder="1" applyAlignment="1">
      <alignment horizontal="center"/>
    </xf>
    <xf numFmtId="165" fontId="12" fillId="0" borderId="0" xfId="3" applyNumberFormat="1" applyFont="1" applyFill="1"/>
    <xf numFmtId="165" fontId="12" fillId="0" borderId="1" xfId="0" applyNumberFormat="1" applyFont="1" applyBorder="1" applyAlignment="1">
      <alignment horizontal="center" vertical="top"/>
    </xf>
    <xf numFmtId="165" fontId="0" fillId="0" borderId="0" xfId="0" applyNumberFormat="1" applyAlignment="1">
      <alignment vertical="top"/>
    </xf>
    <xf numFmtId="166" fontId="12" fillId="0" borderId="0" xfId="5" applyNumberFormat="1" applyFont="1" applyAlignment="1">
      <alignment vertical="top"/>
    </xf>
    <xf numFmtId="0" fontId="10" fillId="0" borderId="1" xfId="2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top"/>
    </xf>
    <xf numFmtId="167" fontId="12" fillId="0" borderId="1" xfId="0" applyNumberFormat="1" applyFont="1" applyBorder="1" applyAlignment="1">
      <alignment horizontal="center" vertical="top"/>
    </xf>
    <xf numFmtId="1" fontId="12" fillId="0" borderId="0" xfId="3" applyNumberFormat="1" applyFont="1" applyAlignment="1">
      <alignment vertical="top"/>
    </xf>
    <xf numFmtId="4" fontId="12" fillId="0" borderId="0" xfId="3" applyNumberFormat="1" applyFont="1" applyBorder="1" applyAlignment="1">
      <alignment vertical="top"/>
    </xf>
    <xf numFmtId="49" fontId="14" fillId="0" borderId="0" xfId="3" quotePrefix="1" applyNumberFormat="1" applyFont="1" applyAlignment="1">
      <alignment horizontal="center" vertical="top" wrapText="1"/>
    </xf>
    <xf numFmtId="49" fontId="14" fillId="0" borderId="0" xfId="3" quotePrefix="1" applyNumberFormat="1" applyFont="1" applyAlignment="1">
      <alignment vertical="top" wrapText="1"/>
    </xf>
    <xf numFmtId="0" fontId="14" fillId="0" borderId="0" xfId="3" quotePrefix="1" applyFont="1" applyAlignment="1">
      <alignment horizontal="center" vertical="top" wrapText="1"/>
    </xf>
    <xf numFmtId="165" fontId="14" fillId="0" borderId="0" xfId="3" applyNumberFormat="1" applyFont="1" applyAlignment="1">
      <alignment vertical="top" wrapText="1"/>
    </xf>
    <xf numFmtId="0" fontId="14" fillId="0" borderId="0" xfId="3" applyFont="1" applyAlignment="1">
      <alignment vertical="top" wrapText="1"/>
    </xf>
    <xf numFmtId="49" fontId="13" fillId="0" borderId="0" xfId="3" quotePrefix="1" applyNumberFormat="1" applyFont="1" applyAlignment="1">
      <alignment horizontal="center" vertical="top" wrapText="1"/>
    </xf>
    <xf numFmtId="49" fontId="13" fillId="0" borderId="0" xfId="3" quotePrefix="1" applyNumberFormat="1" applyFont="1" applyAlignment="1">
      <alignment vertical="top" wrapText="1"/>
    </xf>
    <xf numFmtId="0" fontId="13" fillId="0" borderId="0" xfId="3" quotePrefix="1" applyFont="1" applyAlignment="1">
      <alignment horizontal="center" vertical="top" wrapText="1"/>
    </xf>
    <xf numFmtId="165" fontId="13" fillId="0" borderId="0" xfId="3" applyNumberFormat="1" applyFont="1" applyAlignment="1">
      <alignment vertical="top" wrapText="1"/>
    </xf>
    <xf numFmtId="0" fontId="13" fillId="0" borderId="0" xfId="3" applyFont="1" applyAlignment="1">
      <alignment vertical="top" wrapText="1"/>
    </xf>
    <xf numFmtId="0" fontId="5" fillId="0" borderId="0" xfId="2" applyAlignment="1">
      <alignment vertical="top"/>
    </xf>
    <xf numFmtId="1" fontId="0" fillId="0" borderId="0" xfId="0" applyNumberFormat="1" applyAlignment="1">
      <alignment vertical="top"/>
    </xf>
    <xf numFmtId="49" fontId="12" fillId="0" borderId="0" xfId="3" applyNumberFormat="1" applyFont="1" applyAlignment="1">
      <alignment vertical="top"/>
    </xf>
    <xf numFmtId="0" fontId="12" fillId="0" borderId="0" xfId="3" applyFont="1" applyAlignment="1">
      <alignment horizontal="center" vertical="top"/>
    </xf>
    <xf numFmtId="165" fontId="12" fillId="0" borderId="0" xfId="3" applyNumberFormat="1" applyFont="1" applyAlignment="1">
      <alignment vertical="top"/>
    </xf>
    <xf numFmtId="0" fontId="10" fillId="0" borderId="1" xfId="2" applyFont="1" applyBorder="1" applyAlignment="1">
      <alignment horizontal="center" vertical="top" wrapText="1"/>
    </xf>
    <xf numFmtId="166" fontId="0" fillId="0" borderId="0" xfId="0" applyNumberFormat="1" applyAlignment="1">
      <alignment vertical="top"/>
    </xf>
    <xf numFmtId="3" fontId="12" fillId="0" borderId="1" xfId="0" applyNumberFormat="1" applyFont="1" applyBorder="1" applyAlignment="1">
      <alignment horizontal="center" vertical="top"/>
    </xf>
    <xf numFmtId="0" fontId="12" fillId="0" borderId="1" xfId="3" applyFont="1" applyBorder="1" applyAlignment="1">
      <alignment horizontal="center" vertical="top"/>
    </xf>
    <xf numFmtId="167" fontId="12" fillId="0" borderId="1" xfId="5" applyNumberFormat="1" applyFont="1" applyFill="1" applyBorder="1" applyAlignment="1">
      <alignment horizontal="center" vertical="top"/>
    </xf>
    <xf numFmtId="3" fontId="12" fillId="0" borderId="1" xfId="0" applyNumberFormat="1" applyFont="1" applyFill="1" applyBorder="1" applyAlignment="1">
      <alignment horizontal="center" vertical="top"/>
    </xf>
    <xf numFmtId="3" fontId="12" fillId="0" borderId="1" xfId="5" applyNumberFormat="1" applyFont="1" applyFill="1" applyBorder="1" applyAlignment="1">
      <alignment horizontal="center" vertical="top"/>
    </xf>
    <xf numFmtId="167" fontId="12" fillId="0" borderId="1" xfId="5" applyNumberFormat="1" applyFont="1" applyBorder="1" applyAlignment="1">
      <alignment horizontal="center"/>
    </xf>
    <xf numFmtId="167" fontId="12" fillId="0" borderId="1" xfId="5" applyNumberFormat="1" applyFont="1" applyFill="1" applyBorder="1" applyAlignment="1">
      <alignment horizontal="center"/>
    </xf>
    <xf numFmtId="167" fontId="12" fillId="0" borderId="1" xfId="5" applyNumberFormat="1" applyFont="1" applyBorder="1" applyAlignment="1">
      <alignment horizontal="center" vertical="top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6" fillId="0" borderId="0" xfId="2" applyFont="1" applyFill="1" applyAlignment="1">
      <alignment horizontal="right"/>
    </xf>
    <xf numFmtId="2" fontId="12" fillId="2" borderId="1" xfId="3" applyNumberFormat="1" applyFont="1" applyFill="1" applyBorder="1" applyAlignment="1">
      <alignment horizontal="center" vertical="top"/>
    </xf>
    <xf numFmtId="0" fontId="12" fillId="2" borderId="0" xfId="3" applyFont="1" applyFill="1"/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6" fillId="0" borderId="0" xfId="0" applyFont="1" applyFill="1" applyAlignment="1">
      <alignment horizontal="left" indent="24"/>
    </xf>
    <xf numFmtId="0" fontId="6" fillId="0" borderId="0" xfId="2" applyFont="1" applyFill="1" applyAlignment="1">
      <alignment horizontal="left" indent="24"/>
    </xf>
    <xf numFmtId="0" fontId="12" fillId="0" borderId="0" xfId="3" applyFont="1" applyAlignment="1"/>
    <xf numFmtId="0" fontId="12" fillId="0" borderId="0" xfId="3" applyFont="1" applyAlignment="1">
      <alignment horizontal="right"/>
    </xf>
    <xf numFmtId="0" fontId="6" fillId="0" borderId="0" xfId="2" applyFont="1" applyFill="1" applyAlignment="1">
      <alignment horizontal="left" indent="22"/>
    </xf>
    <xf numFmtId="0" fontId="6" fillId="0" borderId="0" xfId="0" applyFont="1" applyAlignment="1">
      <alignment horizontal="left" indent="7"/>
    </xf>
    <xf numFmtId="0" fontId="6" fillId="0" borderId="0" xfId="0" applyFont="1" applyFill="1" applyAlignment="1"/>
    <xf numFmtId="0" fontId="6" fillId="0" borderId="0" xfId="0" applyFont="1" applyAlignment="1"/>
    <xf numFmtId="0" fontId="6" fillId="0" borderId="0" xfId="0" applyFont="1" applyAlignment="1">
      <alignment horizontal="left" indent="5"/>
    </xf>
    <xf numFmtId="0" fontId="6" fillId="0" borderId="0" xfId="2" applyFont="1" applyFill="1" applyAlignment="1"/>
    <xf numFmtId="0" fontId="6" fillId="0" borderId="0" xfId="0" applyFont="1" applyAlignment="1">
      <alignment horizontal="left" indent="1"/>
    </xf>
    <xf numFmtId="0" fontId="6" fillId="0" borderId="0" xfId="0" applyFont="1" applyAlignment="1">
      <alignment horizontal="left" indent="11"/>
    </xf>
    <xf numFmtId="0" fontId="10" fillId="0" borderId="1" xfId="2" applyFont="1" applyBorder="1" applyAlignment="1">
      <alignment horizontal="center" vertical="top" wrapText="1"/>
    </xf>
    <xf numFmtId="0" fontId="6" fillId="0" borderId="0" xfId="0" applyFont="1" applyAlignment="1">
      <alignment horizontal="left" indent="6"/>
    </xf>
    <xf numFmtId="0" fontId="6" fillId="0" borderId="0" xfId="0" applyFont="1" applyAlignment="1">
      <alignment horizontal="left" indent="4"/>
    </xf>
    <xf numFmtId="0" fontId="7" fillId="0" borderId="0" xfId="0" applyFont="1" applyAlignment="1"/>
    <xf numFmtId="0" fontId="7" fillId="0" borderId="0" xfId="6" applyFont="1" applyAlignment="1"/>
    <xf numFmtId="165" fontId="8" fillId="0" borderId="1" xfId="3" applyNumberFormat="1" applyFont="1" applyFill="1" applyBorder="1" applyAlignment="1">
      <alignment horizontal="center" vertical="top"/>
    </xf>
    <xf numFmtId="165" fontId="7" fillId="2" borderId="1" xfId="0" applyNumberFormat="1" applyFont="1" applyFill="1" applyBorder="1" applyAlignment="1">
      <alignment horizontal="center" vertical="top" wrapText="1"/>
    </xf>
    <xf numFmtId="165" fontId="7" fillId="0" borderId="1" xfId="3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/>
    <xf numFmtId="0" fontId="6" fillId="0" borderId="0" xfId="0" applyFont="1" applyFill="1" applyAlignment="1">
      <alignment horizontal="left" indent="20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6" fillId="0" borderId="0" xfId="0" applyFont="1" applyFill="1" applyAlignment="1">
      <alignment horizontal="left" indent="24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49" fontId="12" fillId="0" borderId="0" xfId="3" applyNumberFormat="1" applyFont="1" applyAlignment="1">
      <alignment horizontal="center"/>
    </xf>
    <xf numFmtId="0" fontId="8" fillId="0" borderId="0" xfId="2" applyFont="1" applyAlignment="1">
      <alignment horizontal="center" vertical="top"/>
    </xf>
    <xf numFmtId="0" fontId="8" fillId="0" borderId="0" xfId="2" applyFont="1" applyAlignment="1">
      <alignment horizontal="center" vertical="top" wrapText="1"/>
    </xf>
    <xf numFmtId="0" fontId="6" fillId="0" borderId="0" xfId="2" applyFont="1" applyFill="1" applyAlignment="1">
      <alignment horizontal="left" indent="24"/>
    </xf>
    <xf numFmtId="49" fontId="12" fillId="0" borderId="0" xfId="3" applyNumberFormat="1" applyFont="1" applyFill="1" applyAlignment="1">
      <alignment horizontal="center"/>
    </xf>
    <xf numFmtId="0" fontId="31" fillId="0" borderId="1" xfId="0" applyFont="1" applyBorder="1" applyAlignment="1">
      <alignment horizontal="center" vertical="top" wrapText="1"/>
    </xf>
    <xf numFmtId="0" fontId="18" fillId="0" borderId="0" xfId="2" applyFont="1" applyFill="1" applyBorder="1" applyAlignment="1">
      <alignment horizontal="center" vertical="top" wrapText="1"/>
    </xf>
    <xf numFmtId="0" fontId="6" fillId="0" borderId="0" xfId="2" applyFont="1" applyFill="1" applyAlignment="1">
      <alignment horizontal="left" indent="30"/>
    </xf>
    <xf numFmtId="0" fontId="16" fillId="0" borderId="1" xfId="2" applyFont="1" applyFill="1" applyBorder="1" applyAlignment="1">
      <alignment horizontal="center" vertical="top" wrapText="1"/>
    </xf>
    <xf numFmtId="0" fontId="17" fillId="0" borderId="1" xfId="3" applyFont="1" applyFill="1" applyBorder="1" applyAlignment="1">
      <alignment horizontal="center" vertical="top" wrapText="1"/>
    </xf>
    <xf numFmtId="0" fontId="18" fillId="0" borderId="0" xfId="2" applyFont="1" applyFill="1" applyBorder="1" applyAlignment="1">
      <alignment horizontal="center" vertical="top"/>
    </xf>
    <xf numFmtId="0" fontId="16" fillId="0" borderId="3" xfId="2" applyFont="1" applyFill="1" applyBorder="1" applyAlignment="1">
      <alignment horizontal="center" vertical="top" wrapText="1"/>
    </xf>
    <xf numFmtId="0" fontId="12" fillId="0" borderId="0" xfId="3" applyFont="1" applyAlignment="1"/>
    <xf numFmtId="0" fontId="8" fillId="0" borderId="0" xfId="2" applyFont="1" applyBorder="1" applyAlignment="1">
      <alignment horizontal="center" vertical="top" wrapText="1"/>
    </xf>
    <xf numFmtId="0" fontId="4" fillId="0" borderId="0" xfId="3" applyAlignment="1">
      <alignment horizontal="center" vertical="top"/>
    </xf>
    <xf numFmtId="0" fontId="0" fillId="0" borderId="0" xfId="0" applyAlignment="1">
      <alignment vertical="top"/>
    </xf>
    <xf numFmtId="0" fontId="6" fillId="0" borderId="0" xfId="2" applyFont="1" applyFill="1" applyAlignment="1">
      <alignment horizontal="left" indent="22"/>
    </xf>
    <xf numFmtId="0" fontId="18" fillId="0" borderId="0" xfId="3" applyFont="1" applyBorder="1" applyAlignment="1">
      <alignment horizontal="center" vertical="top"/>
    </xf>
    <xf numFmtId="0" fontId="8" fillId="0" borderId="0" xfId="3" applyFont="1" applyBorder="1" applyAlignment="1">
      <alignment horizontal="center" vertical="top" wrapText="1"/>
    </xf>
    <xf numFmtId="0" fontId="6" fillId="0" borderId="0" xfId="2" applyFont="1" applyFill="1" applyAlignment="1">
      <alignment horizontal="left" vertical="top"/>
    </xf>
    <xf numFmtId="0" fontId="0" fillId="0" borderId="0" xfId="0" applyAlignment="1">
      <alignment vertical="top" wrapText="1"/>
    </xf>
    <xf numFmtId="49" fontId="12" fillId="0" borderId="0" xfId="3" applyNumberFormat="1" applyFont="1" applyAlignment="1">
      <alignment horizontal="center" vertical="top"/>
    </xf>
    <xf numFmtId="0" fontId="0" fillId="0" borderId="0" xfId="0" applyFill="1" applyAlignment="1"/>
    <xf numFmtId="0" fontId="6" fillId="0" borderId="0" xfId="2" applyFont="1" applyFill="1" applyAlignment="1">
      <alignment horizontal="left" indent="23"/>
    </xf>
    <xf numFmtId="0" fontId="8" fillId="0" borderId="0" xfId="2" applyFont="1" applyFill="1" applyAlignment="1">
      <alignment horizontal="center" vertical="top" wrapText="1"/>
    </xf>
    <xf numFmtId="0" fontId="0" fillId="0" borderId="0" xfId="0" applyFill="1" applyAlignment="1">
      <alignment wrapText="1"/>
    </xf>
    <xf numFmtId="0" fontId="8" fillId="0" borderId="0" xfId="2" applyFont="1" applyFill="1" applyAlignment="1">
      <alignment horizontal="center" vertical="top"/>
    </xf>
    <xf numFmtId="0" fontId="10" fillId="0" borderId="1" xfId="2" applyFont="1" applyBorder="1" applyAlignment="1">
      <alignment horizontal="center" vertical="top" wrapText="1"/>
    </xf>
    <xf numFmtId="0" fontId="6" fillId="0" borderId="0" xfId="2" applyFont="1" applyFill="1" applyAlignment="1">
      <alignment horizontal="left" indent="17"/>
    </xf>
    <xf numFmtId="0" fontId="20" fillId="0" borderId="0" xfId="2" applyFont="1" applyAlignment="1">
      <alignment horizontal="left" indent="17"/>
    </xf>
    <xf numFmtId="0" fontId="19" fillId="0" borderId="1" xfId="3" applyFont="1" applyFill="1" applyBorder="1" applyAlignment="1">
      <alignment horizontal="center" vertical="top" wrapText="1"/>
    </xf>
    <xf numFmtId="0" fontId="18" fillId="0" borderId="0" xfId="2" applyFont="1" applyBorder="1" applyAlignment="1">
      <alignment horizontal="center" vertical="top" wrapText="1"/>
    </xf>
    <xf numFmtId="0" fontId="18" fillId="0" borderId="0" xfId="2" applyFont="1" applyBorder="1" applyAlignment="1">
      <alignment horizontal="center" vertical="top"/>
    </xf>
    <xf numFmtId="49" fontId="12" fillId="0" borderId="0" xfId="5" applyNumberFormat="1" applyFont="1" applyAlignment="1">
      <alignment horizontal="center"/>
    </xf>
    <xf numFmtId="0" fontId="8" fillId="0" borderId="0" xfId="5" applyFont="1" applyAlignment="1">
      <alignment horizontal="center" vertical="top" wrapText="1"/>
    </xf>
    <xf numFmtId="49" fontId="23" fillId="0" borderId="0" xfId="5" applyNumberFormat="1" applyFont="1" applyAlignment="1">
      <alignment horizontal="center"/>
    </xf>
    <xf numFmtId="0" fontId="22" fillId="0" borderId="0" xfId="0" applyFont="1" applyAlignment="1"/>
    <xf numFmtId="0" fontId="7" fillId="0" borderId="0" xfId="6" applyFont="1" applyAlignment="1">
      <alignment horizontal="left" indent="36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6" fillId="0" borderId="4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center" vertical="top"/>
    </xf>
    <xf numFmtId="0" fontId="12" fillId="0" borderId="0" xfId="3" applyFont="1" applyAlignment="1">
      <alignment horizontal="right"/>
    </xf>
  </cellXfs>
  <cellStyles count="41">
    <cellStyle name="br" xfId="11"/>
    <cellStyle name="col" xfId="12"/>
    <cellStyle name="style0" xfId="13"/>
    <cellStyle name="td" xfId="14"/>
    <cellStyle name="tr" xfId="15"/>
    <cellStyle name="xl21" xfId="16"/>
    <cellStyle name="xl22" xfId="17"/>
    <cellStyle name="xl23" xfId="18"/>
    <cellStyle name="xl24" xfId="19"/>
    <cellStyle name="xl25" xfId="20"/>
    <cellStyle name="xl26" xfId="21"/>
    <cellStyle name="xl27" xfId="22"/>
    <cellStyle name="xl28" xfId="23"/>
    <cellStyle name="xl29" xfId="24"/>
    <cellStyle name="xl30" xfId="25"/>
    <cellStyle name="xl31" xfId="26"/>
    <cellStyle name="xl32" xfId="27"/>
    <cellStyle name="xl33" xfId="28"/>
    <cellStyle name="xl34" xfId="29"/>
    <cellStyle name="xl35" xfId="30"/>
    <cellStyle name="xl36" xfId="31"/>
    <cellStyle name="xl37" xfId="32"/>
    <cellStyle name="xl38" xfId="33"/>
    <cellStyle name="xl39" xfId="34"/>
    <cellStyle name="xl40" xfId="35"/>
    <cellStyle name="xl41" xfId="36"/>
    <cellStyle name="xl42" xfId="37"/>
    <cellStyle name="xl43" xfId="38"/>
    <cellStyle name="Обычный" xfId="0" builtinId="0"/>
    <cellStyle name="Обычный 2" xfId="1"/>
    <cellStyle name="Обычный 2 2" xfId="6"/>
    <cellStyle name="Обычный 3" xfId="2"/>
    <cellStyle name="Обычный 3 2" xfId="9"/>
    <cellStyle name="Обычный 3 3" xfId="39"/>
    <cellStyle name="Обычный 4" xfId="3"/>
    <cellStyle name="Обычный 4 2" xfId="8"/>
    <cellStyle name="Обычный 5" xfId="5"/>
    <cellStyle name="Обычный 6" xfId="7"/>
    <cellStyle name="Обычный 7" xfId="10"/>
    <cellStyle name="Финансовый" xfId="40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0.bin"/><Relationship Id="rId3" Type="http://schemas.openxmlformats.org/officeDocument/2006/relationships/printerSettings" Target="../printerSettings/printerSettings75.bin"/><Relationship Id="rId7" Type="http://schemas.openxmlformats.org/officeDocument/2006/relationships/printerSettings" Target="../printerSettings/printerSettings79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8.bin"/><Relationship Id="rId3" Type="http://schemas.openxmlformats.org/officeDocument/2006/relationships/printerSettings" Target="../printerSettings/printerSettings83.bin"/><Relationship Id="rId7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82.bin"/><Relationship Id="rId1" Type="http://schemas.openxmlformats.org/officeDocument/2006/relationships/printerSettings" Target="../printerSettings/printerSettings81.bin"/><Relationship Id="rId6" Type="http://schemas.openxmlformats.org/officeDocument/2006/relationships/printerSettings" Target="../printerSettings/printerSettings86.bin"/><Relationship Id="rId5" Type="http://schemas.openxmlformats.org/officeDocument/2006/relationships/printerSettings" Target="../printerSettings/printerSettings85.bin"/><Relationship Id="rId4" Type="http://schemas.openxmlformats.org/officeDocument/2006/relationships/printerSettings" Target="../printerSettings/printerSettings84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6.bin"/><Relationship Id="rId3" Type="http://schemas.openxmlformats.org/officeDocument/2006/relationships/printerSettings" Target="../printerSettings/printerSettings91.bin"/><Relationship Id="rId7" Type="http://schemas.openxmlformats.org/officeDocument/2006/relationships/printerSettings" Target="../printerSettings/printerSettings95.bin"/><Relationship Id="rId2" Type="http://schemas.openxmlformats.org/officeDocument/2006/relationships/printerSettings" Target="../printerSettings/printerSettings90.bin"/><Relationship Id="rId1" Type="http://schemas.openxmlformats.org/officeDocument/2006/relationships/printerSettings" Target="../printerSettings/printerSettings89.bin"/><Relationship Id="rId6" Type="http://schemas.openxmlformats.org/officeDocument/2006/relationships/printerSettings" Target="../printerSettings/printerSettings94.bin"/><Relationship Id="rId5" Type="http://schemas.openxmlformats.org/officeDocument/2006/relationships/printerSettings" Target="../printerSettings/printerSettings93.bin"/><Relationship Id="rId4" Type="http://schemas.openxmlformats.org/officeDocument/2006/relationships/printerSettings" Target="../printerSettings/printerSettings92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4.bin"/><Relationship Id="rId3" Type="http://schemas.openxmlformats.org/officeDocument/2006/relationships/printerSettings" Target="../printerSettings/printerSettings99.bin"/><Relationship Id="rId7" Type="http://schemas.openxmlformats.org/officeDocument/2006/relationships/printerSettings" Target="../printerSettings/printerSettings103.bin"/><Relationship Id="rId2" Type="http://schemas.openxmlformats.org/officeDocument/2006/relationships/printerSettings" Target="../printerSettings/printerSettings98.bin"/><Relationship Id="rId1" Type="http://schemas.openxmlformats.org/officeDocument/2006/relationships/printerSettings" Target="../printerSettings/printerSettings97.bin"/><Relationship Id="rId6" Type="http://schemas.openxmlformats.org/officeDocument/2006/relationships/printerSettings" Target="../printerSettings/printerSettings102.bin"/><Relationship Id="rId5" Type="http://schemas.openxmlformats.org/officeDocument/2006/relationships/printerSettings" Target="../printerSettings/printerSettings101.bin"/><Relationship Id="rId4" Type="http://schemas.openxmlformats.org/officeDocument/2006/relationships/printerSettings" Target="../printerSettings/printerSettings100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2.bin"/><Relationship Id="rId3" Type="http://schemas.openxmlformats.org/officeDocument/2006/relationships/printerSettings" Target="../printerSettings/printerSettings107.bin"/><Relationship Id="rId7" Type="http://schemas.openxmlformats.org/officeDocument/2006/relationships/printerSettings" Target="../printerSettings/printerSettings111.bin"/><Relationship Id="rId2" Type="http://schemas.openxmlformats.org/officeDocument/2006/relationships/printerSettings" Target="../printerSettings/printerSettings106.bin"/><Relationship Id="rId1" Type="http://schemas.openxmlformats.org/officeDocument/2006/relationships/printerSettings" Target="../printerSettings/printerSettings105.bin"/><Relationship Id="rId6" Type="http://schemas.openxmlformats.org/officeDocument/2006/relationships/printerSettings" Target="../printerSettings/printerSettings110.bin"/><Relationship Id="rId5" Type="http://schemas.openxmlformats.org/officeDocument/2006/relationships/printerSettings" Target="../printerSettings/printerSettings109.bin"/><Relationship Id="rId4" Type="http://schemas.openxmlformats.org/officeDocument/2006/relationships/printerSettings" Target="../printerSettings/printerSettings108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0.bin"/><Relationship Id="rId3" Type="http://schemas.openxmlformats.org/officeDocument/2006/relationships/printerSettings" Target="../printerSettings/printerSettings115.bin"/><Relationship Id="rId7" Type="http://schemas.openxmlformats.org/officeDocument/2006/relationships/printerSettings" Target="../printerSettings/printerSettings119.bin"/><Relationship Id="rId2" Type="http://schemas.openxmlformats.org/officeDocument/2006/relationships/printerSettings" Target="../printerSettings/printerSettings114.bin"/><Relationship Id="rId1" Type="http://schemas.openxmlformats.org/officeDocument/2006/relationships/printerSettings" Target="../printerSettings/printerSettings113.bin"/><Relationship Id="rId6" Type="http://schemas.openxmlformats.org/officeDocument/2006/relationships/printerSettings" Target="../printerSettings/printerSettings118.bin"/><Relationship Id="rId5" Type="http://schemas.openxmlformats.org/officeDocument/2006/relationships/printerSettings" Target="../printerSettings/printerSettings117.bin"/><Relationship Id="rId4" Type="http://schemas.openxmlformats.org/officeDocument/2006/relationships/printerSettings" Target="../printerSettings/printerSettings116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8.bin"/><Relationship Id="rId3" Type="http://schemas.openxmlformats.org/officeDocument/2006/relationships/printerSettings" Target="../printerSettings/printerSettings123.bin"/><Relationship Id="rId7" Type="http://schemas.openxmlformats.org/officeDocument/2006/relationships/printerSettings" Target="../printerSettings/printerSettings127.bin"/><Relationship Id="rId2" Type="http://schemas.openxmlformats.org/officeDocument/2006/relationships/printerSettings" Target="../printerSettings/printerSettings122.bin"/><Relationship Id="rId1" Type="http://schemas.openxmlformats.org/officeDocument/2006/relationships/printerSettings" Target="../printerSettings/printerSettings121.bin"/><Relationship Id="rId6" Type="http://schemas.openxmlformats.org/officeDocument/2006/relationships/printerSettings" Target="../printerSettings/printerSettings126.bin"/><Relationship Id="rId5" Type="http://schemas.openxmlformats.org/officeDocument/2006/relationships/printerSettings" Target="../printerSettings/printerSettings125.bin"/><Relationship Id="rId4" Type="http://schemas.openxmlformats.org/officeDocument/2006/relationships/printerSettings" Target="../printerSettings/printerSettings124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6.bin"/><Relationship Id="rId3" Type="http://schemas.openxmlformats.org/officeDocument/2006/relationships/printerSettings" Target="../printerSettings/printerSettings131.bin"/><Relationship Id="rId7" Type="http://schemas.openxmlformats.org/officeDocument/2006/relationships/printerSettings" Target="../printerSettings/printerSettings135.bin"/><Relationship Id="rId2" Type="http://schemas.openxmlformats.org/officeDocument/2006/relationships/printerSettings" Target="../printerSettings/printerSettings130.bin"/><Relationship Id="rId1" Type="http://schemas.openxmlformats.org/officeDocument/2006/relationships/printerSettings" Target="../printerSettings/printerSettings129.bin"/><Relationship Id="rId6" Type="http://schemas.openxmlformats.org/officeDocument/2006/relationships/printerSettings" Target="../printerSettings/printerSettings134.bin"/><Relationship Id="rId5" Type="http://schemas.openxmlformats.org/officeDocument/2006/relationships/printerSettings" Target="../printerSettings/printerSettings133.bin"/><Relationship Id="rId4" Type="http://schemas.openxmlformats.org/officeDocument/2006/relationships/printerSettings" Target="../printerSettings/printerSettings132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4.bin"/><Relationship Id="rId3" Type="http://schemas.openxmlformats.org/officeDocument/2006/relationships/printerSettings" Target="../printerSettings/printerSettings139.bin"/><Relationship Id="rId7" Type="http://schemas.openxmlformats.org/officeDocument/2006/relationships/printerSettings" Target="../printerSettings/printerSettings143.bin"/><Relationship Id="rId2" Type="http://schemas.openxmlformats.org/officeDocument/2006/relationships/printerSettings" Target="../printerSettings/printerSettings138.bin"/><Relationship Id="rId1" Type="http://schemas.openxmlformats.org/officeDocument/2006/relationships/printerSettings" Target="../printerSettings/printerSettings137.bin"/><Relationship Id="rId6" Type="http://schemas.openxmlformats.org/officeDocument/2006/relationships/printerSettings" Target="../printerSettings/printerSettings142.bin"/><Relationship Id="rId5" Type="http://schemas.openxmlformats.org/officeDocument/2006/relationships/printerSettings" Target="../printerSettings/printerSettings141.bin"/><Relationship Id="rId4" Type="http://schemas.openxmlformats.org/officeDocument/2006/relationships/printerSettings" Target="../printerSettings/printerSettings140.bin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52.bin"/><Relationship Id="rId3" Type="http://schemas.openxmlformats.org/officeDocument/2006/relationships/printerSettings" Target="../printerSettings/printerSettings147.bin"/><Relationship Id="rId7" Type="http://schemas.openxmlformats.org/officeDocument/2006/relationships/printerSettings" Target="../printerSettings/printerSettings151.bin"/><Relationship Id="rId2" Type="http://schemas.openxmlformats.org/officeDocument/2006/relationships/printerSettings" Target="../printerSettings/printerSettings146.bin"/><Relationship Id="rId1" Type="http://schemas.openxmlformats.org/officeDocument/2006/relationships/printerSettings" Target="../printerSettings/printerSettings145.bin"/><Relationship Id="rId6" Type="http://schemas.openxmlformats.org/officeDocument/2006/relationships/printerSettings" Target="../printerSettings/printerSettings150.bin"/><Relationship Id="rId5" Type="http://schemas.openxmlformats.org/officeDocument/2006/relationships/printerSettings" Target="../printerSettings/printerSettings149.bin"/><Relationship Id="rId4" Type="http://schemas.openxmlformats.org/officeDocument/2006/relationships/printerSettings" Target="../printerSettings/printerSettings148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35.bin"/><Relationship Id="rId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36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6.bin"/><Relationship Id="rId3" Type="http://schemas.openxmlformats.org/officeDocument/2006/relationships/printerSettings" Target="../printerSettings/printerSettings51.bin"/><Relationship Id="rId7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4.bin"/><Relationship Id="rId3" Type="http://schemas.openxmlformats.org/officeDocument/2006/relationships/printerSettings" Target="../printerSettings/printerSettings59.bin"/><Relationship Id="rId7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Relationship Id="rId6" Type="http://schemas.openxmlformats.org/officeDocument/2006/relationships/printerSettings" Target="../printerSettings/printerSettings62.bin"/><Relationship Id="rId5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60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2.bin"/><Relationship Id="rId3" Type="http://schemas.openxmlformats.org/officeDocument/2006/relationships/printerSettings" Target="../printerSettings/printerSettings67.bin"/><Relationship Id="rId7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Relationship Id="rId6" Type="http://schemas.openxmlformats.org/officeDocument/2006/relationships/printerSettings" Target="../printerSettings/printerSettings70.bin"/><Relationship Id="rId5" Type="http://schemas.openxmlformats.org/officeDocument/2006/relationships/printerSettings" Target="../printerSettings/printerSettings69.bin"/><Relationship Id="rId4" Type="http://schemas.openxmlformats.org/officeDocument/2006/relationships/printerSettings" Target="../printerSettings/printerSettings6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E18"/>
  <sheetViews>
    <sheetView showRuler="0" workbookViewId="0">
      <selection activeCell="B4" sqref="B4"/>
    </sheetView>
  </sheetViews>
  <sheetFormatPr defaultRowHeight="12.75"/>
  <cols>
    <col min="1" max="1" width="8" customWidth="1"/>
    <col min="2" max="2" width="35.5703125" customWidth="1"/>
    <col min="3" max="3" width="15.28515625" customWidth="1"/>
    <col min="4" max="4" width="15" customWidth="1"/>
    <col min="5" max="5" width="13.140625" customWidth="1"/>
  </cols>
  <sheetData>
    <row r="1" spans="1:5" ht="18.75" customHeight="1">
      <c r="A1" s="326"/>
      <c r="B1" s="327"/>
      <c r="C1" s="340" t="s">
        <v>834</v>
      </c>
      <c r="D1" s="327"/>
      <c r="E1" s="327"/>
    </row>
    <row r="2" spans="1:5" ht="18.75" customHeight="1">
      <c r="A2" s="326"/>
      <c r="B2" s="327"/>
      <c r="C2" s="340" t="s">
        <v>835</v>
      </c>
      <c r="D2" s="327"/>
      <c r="E2" s="327"/>
    </row>
    <row r="3" spans="1:5" ht="18.75" customHeight="1">
      <c r="A3" s="326"/>
      <c r="B3" s="327"/>
      <c r="C3" s="340" t="s">
        <v>836</v>
      </c>
      <c r="D3" s="327"/>
      <c r="E3" s="327"/>
    </row>
    <row r="4" spans="1:5" ht="18.75" customHeight="1">
      <c r="A4" s="326"/>
      <c r="B4" s="327"/>
      <c r="C4" s="340" t="s">
        <v>837</v>
      </c>
      <c r="D4" s="327"/>
      <c r="E4" s="327"/>
    </row>
    <row r="5" spans="1:5" ht="30" customHeight="1">
      <c r="A5" s="1"/>
      <c r="B5" s="357"/>
      <c r="C5" s="357"/>
    </row>
    <row r="6" spans="1:5" ht="18.75" customHeight="1">
      <c r="A6" s="358" t="s">
        <v>0</v>
      </c>
      <c r="B6" s="358"/>
      <c r="C6" s="358"/>
      <c r="D6" s="356"/>
      <c r="E6" s="356"/>
    </row>
    <row r="7" spans="1:5" ht="37.5" customHeight="1">
      <c r="A7" s="359" t="s">
        <v>796</v>
      </c>
      <c r="B7" s="359"/>
      <c r="C7" s="359"/>
      <c r="D7" s="356"/>
      <c r="E7" s="356"/>
    </row>
    <row r="8" spans="1:5" ht="20.100000000000001" customHeight="1">
      <c r="A8" s="1"/>
      <c r="B8" s="1"/>
      <c r="C8" s="1"/>
      <c r="D8" s="1"/>
      <c r="E8" s="1"/>
    </row>
    <row r="9" spans="1:5" ht="87.75" customHeight="1">
      <c r="A9" s="10" t="s">
        <v>1</v>
      </c>
      <c r="B9" s="11" t="s">
        <v>2</v>
      </c>
      <c r="C9" s="8" t="s">
        <v>11</v>
      </c>
      <c r="D9" s="9" t="s">
        <v>13</v>
      </c>
      <c r="E9" s="9" t="s">
        <v>12</v>
      </c>
    </row>
    <row r="10" spans="1:5" ht="18.75" customHeight="1">
      <c r="A10" s="3">
        <v>1</v>
      </c>
      <c r="B10" s="4" t="s">
        <v>3</v>
      </c>
      <c r="C10" s="5">
        <v>95</v>
      </c>
      <c r="D10" s="5">
        <v>95</v>
      </c>
      <c r="E10" s="147">
        <f>D10/C10*100</f>
        <v>100</v>
      </c>
    </row>
    <row r="11" spans="1:5" ht="18.75" customHeight="1">
      <c r="A11" s="3">
        <v>2</v>
      </c>
      <c r="B11" s="4" t="s">
        <v>4</v>
      </c>
      <c r="C11" s="5">
        <v>481</v>
      </c>
      <c r="D11" s="5">
        <v>481</v>
      </c>
      <c r="E11" s="147">
        <f t="shared" ref="E11:E16" si="0">D11/C11*100</f>
        <v>100</v>
      </c>
    </row>
    <row r="12" spans="1:5" ht="18.75" customHeight="1">
      <c r="A12" s="3">
        <v>3</v>
      </c>
      <c r="B12" s="4" t="s">
        <v>5</v>
      </c>
      <c r="C12" s="5">
        <v>1068</v>
      </c>
      <c r="D12" s="5">
        <v>1068</v>
      </c>
      <c r="E12" s="147">
        <f t="shared" si="0"/>
        <v>100</v>
      </c>
    </row>
    <row r="13" spans="1:5" ht="18.75" customHeight="1">
      <c r="A13" s="3">
        <v>4</v>
      </c>
      <c r="B13" s="4" t="s">
        <v>6</v>
      </c>
      <c r="C13" s="5">
        <v>350</v>
      </c>
      <c r="D13" s="5">
        <v>350</v>
      </c>
      <c r="E13" s="147">
        <f t="shared" si="0"/>
        <v>100</v>
      </c>
    </row>
    <row r="14" spans="1:5" ht="18.75" customHeight="1">
      <c r="A14" s="5">
        <v>5</v>
      </c>
      <c r="B14" s="4" t="s">
        <v>7</v>
      </c>
      <c r="C14" s="5">
        <v>491</v>
      </c>
      <c r="D14" s="5">
        <v>491</v>
      </c>
      <c r="E14" s="147">
        <f t="shared" si="0"/>
        <v>100</v>
      </c>
    </row>
    <row r="15" spans="1:5" ht="18.75" customHeight="1">
      <c r="A15" s="5">
        <v>6</v>
      </c>
      <c r="B15" s="4" t="s">
        <v>8</v>
      </c>
      <c r="C15" s="5">
        <v>7798</v>
      </c>
      <c r="D15" s="5">
        <v>7798</v>
      </c>
      <c r="E15" s="147">
        <f t="shared" si="0"/>
        <v>100</v>
      </c>
    </row>
    <row r="16" spans="1:5" ht="18.75" customHeight="1">
      <c r="A16" s="2"/>
      <c r="B16" s="6" t="s">
        <v>9</v>
      </c>
      <c r="C16" s="7">
        <f>SUM(C10:C15)</f>
        <v>10283</v>
      </c>
      <c r="D16" s="7">
        <f>SUM(D10:D15)</f>
        <v>10283</v>
      </c>
      <c r="E16" s="147">
        <f t="shared" si="0"/>
        <v>100</v>
      </c>
    </row>
    <row r="17" spans="1:5" ht="15" customHeight="1"/>
    <row r="18" spans="1:5" ht="15" customHeight="1">
      <c r="A18" s="355" t="s">
        <v>10</v>
      </c>
      <c r="B18" s="355"/>
      <c r="C18" s="355"/>
      <c r="D18" s="356"/>
      <c r="E18" s="356"/>
    </row>
  </sheetData>
  <customSheetViews>
    <customSheetView guid="{7EABBF37-D56A-46DE-9AD5-6CA4EBC3AA57}" showRuler="0">
      <selection activeCell="B25" sqref="B25"/>
      <pageMargins left="0.78740157480314965" right="0.39370078740157483" top="0.78740157480314965" bottom="0.78740157480314965" header="0.39370078740157483" footer="0.39370078740157483"/>
      <pageSetup paperSize="9" orientation="portrait" r:id="rId1"/>
      <headerFooter alignWithMargins="0"/>
    </customSheetView>
    <customSheetView guid="{C16E4BCB-58C8-47D0-A0FD-B4DAAAB34E5C}" showRuler="0">
      <selection activeCell="B25" sqref="B25"/>
      <pageMargins left="0.78740157480314965" right="0.39370078740157483" top="0.78740157480314965" bottom="0.78740157480314965" header="0.39370078740157483" footer="0.39370078740157483"/>
      <pageSetup paperSize="9" orientation="portrait" r:id="rId2"/>
      <headerFooter alignWithMargins="0"/>
    </customSheetView>
    <customSheetView guid="{4F7A700D-25FD-4E6B-83A5-F9BA4B540919}" showRuler="0">
      <selection activeCell="I11" sqref="I11"/>
      <pageMargins left="0.78740157480314965" right="0.39370078740157483" top="0.78740157480314965" bottom="0.78740157480314965" header="0.39370078740157483" footer="0.39370078740157483"/>
      <pageSetup paperSize="9" orientation="portrait" r:id="rId3"/>
      <headerFooter alignWithMargins="0"/>
    </customSheetView>
    <customSheetView guid="{ADE9CD15-CD42-4088-AD9A-185DB7331DBB}" showRuler="0">
      <selection activeCell="H8" sqref="H8"/>
      <pageMargins left="0.78740157480314965" right="0.39370078740157483" top="0.78740157480314965" bottom="0.78740157480314965" header="0.39370078740157483" footer="0.39370078740157483"/>
      <pageSetup paperSize="9" orientation="portrait" r:id="rId4"/>
      <headerFooter alignWithMargins="0"/>
    </customSheetView>
    <customSheetView guid="{1DB1B61F-4271-489B-B4EC-BC6745E9499C}" showRuler="0">
      <selection activeCell="H8" sqref="H8"/>
      <pageMargins left="0.78740157480314965" right="0.39370078740157483" top="0.78740157480314965" bottom="0.78740157480314965" header="0.39370078740157483" footer="0.39370078740157483"/>
      <pageSetup paperSize="9" orientation="portrait" r:id="rId5"/>
      <headerFooter alignWithMargins="0"/>
    </customSheetView>
    <customSheetView guid="{9B53AACB-F69C-4C4E-B62B-18CAA2EE3F30}" showRuler="0" topLeftCell="A4">
      <selection activeCell="D7" sqref="D7:D12"/>
      <pageMargins left="0.78740157480314965" right="0.39370078740157483" top="0.78740157480314965" bottom="0.78740157480314965" header="0.39370078740157483" footer="0.39370078740157483"/>
      <pageSetup paperSize="9" orientation="portrait" r:id="rId6"/>
      <headerFooter alignWithMargins="0"/>
    </customSheetView>
    <customSheetView guid="{371E3228-9998-477A-9969-75F94E70AA35}" showPageBreaks="1" showRuler="0">
      <selection activeCell="C21" sqref="C21"/>
      <pageMargins left="0.78740157480314965" right="0.39370078740157483" top="0.78740157480314965" bottom="0.78740157480314965" header="0.39370078740157483" footer="0.39370078740157483"/>
      <pageSetup paperSize="9" orientation="portrait" r:id="rId7"/>
      <headerFooter alignWithMargins="0"/>
    </customSheetView>
  </customSheetViews>
  <mergeCells count="4">
    <mergeCell ref="A18:E18"/>
    <mergeCell ref="B5:C5"/>
    <mergeCell ref="A6:E6"/>
    <mergeCell ref="A7:E7"/>
  </mergeCells>
  <pageMargins left="0.82677165354330717" right="0.39370078740157483" top="0.78740157480314965" bottom="0.78740157480314965" header="0.39370078740157483" footer="0.39370078740157483"/>
  <pageSetup paperSize="9" orientation="portrait" r:id="rId8"/>
  <headerFooter differentFirst="1">
    <oddHeader xml:space="preserve">&amp;C&amp;P
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J42"/>
  <sheetViews>
    <sheetView topLeftCell="A3" zoomScaleNormal="100" workbookViewId="0">
      <selection activeCell="E25" sqref="E25"/>
    </sheetView>
  </sheetViews>
  <sheetFormatPr defaultColWidth="9.140625" defaultRowHeight="18.75"/>
  <cols>
    <col min="1" max="1" width="4.85546875" style="16" customWidth="1"/>
    <col min="2" max="2" width="40.7109375" style="15" customWidth="1"/>
    <col min="3" max="3" width="14.42578125" style="14" customWidth="1"/>
    <col min="4" max="4" width="13.85546875" style="13" customWidth="1"/>
    <col min="5" max="5" width="12.7109375" style="13" customWidth="1"/>
    <col min="6" max="8" width="9.140625" style="13"/>
    <col min="9" max="9" width="19.140625" style="264" customWidth="1"/>
    <col min="10" max="10" width="11.42578125" style="13" customWidth="1"/>
    <col min="11" max="16384" width="9.140625" style="13"/>
  </cols>
  <sheetData>
    <row r="1" spans="1:10" s="26" customFormat="1" ht="264.75" hidden="1" customHeight="1">
      <c r="A1" s="29" t="s">
        <v>99</v>
      </c>
      <c r="B1" s="28" t="s">
        <v>98</v>
      </c>
      <c r="C1" s="27" t="s">
        <v>268</v>
      </c>
      <c r="I1" s="261"/>
    </row>
    <row r="2" spans="1:10" s="20" customFormat="1" ht="409.5" hidden="1">
      <c r="A2" s="25" t="s">
        <v>99</v>
      </c>
      <c r="B2" s="24" t="s">
        <v>98</v>
      </c>
      <c r="C2" s="23" t="s">
        <v>267</v>
      </c>
      <c r="I2" s="262"/>
    </row>
    <row r="3" spans="1:10" s="20" customFormat="1">
      <c r="A3" s="337"/>
      <c r="B3" s="334"/>
      <c r="C3" s="343" t="s">
        <v>846</v>
      </c>
      <c r="D3" s="334"/>
      <c r="E3" s="334"/>
    </row>
    <row r="4" spans="1:10" s="20" customFormat="1">
      <c r="A4" s="338"/>
      <c r="B4" s="333"/>
      <c r="C4" s="343" t="s">
        <v>835</v>
      </c>
      <c r="D4" s="333"/>
      <c r="E4" s="333"/>
    </row>
    <row r="5" spans="1:10" s="20" customFormat="1">
      <c r="A5" s="338"/>
      <c r="B5" s="333"/>
      <c r="C5" s="343" t="s">
        <v>836</v>
      </c>
      <c r="D5" s="333"/>
      <c r="E5" s="333"/>
    </row>
    <row r="6" spans="1:10" s="20" customFormat="1">
      <c r="A6" s="338"/>
      <c r="B6" s="333"/>
      <c r="C6" s="343" t="s">
        <v>837</v>
      </c>
      <c r="D6" s="333"/>
      <c r="E6" s="333"/>
    </row>
    <row r="7" spans="1:10" s="20" customFormat="1" ht="33.75" customHeight="1">
      <c r="A7" s="22"/>
      <c r="B7" s="366"/>
      <c r="C7" s="366"/>
      <c r="I7" s="262"/>
    </row>
    <row r="8" spans="1:10" s="20" customFormat="1">
      <c r="A8" s="364" t="s">
        <v>0</v>
      </c>
      <c r="B8" s="364"/>
      <c r="C8" s="364"/>
      <c r="D8" s="356"/>
      <c r="E8" s="356"/>
      <c r="I8" s="262"/>
    </row>
    <row r="9" spans="1:10" s="20" customFormat="1" ht="188.25" customHeight="1">
      <c r="A9" s="365" t="s">
        <v>827</v>
      </c>
      <c r="B9" s="365"/>
      <c r="C9" s="365"/>
      <c r="D9" s="362"/>
      <c r="E9" s="362"/>
      <c r="I9" s="262"/>
    </row>
    <row r="10" spans="1:10" s="20" customFormat="1" ht="10.5" customHeight="1">
      <c r="A10" s="22"/>
      <c r="B10" s="22"/>
      <c r="C10" s="21"/>
      <c r="I10" s="262"/>
    </row>
    <row r="11" spans="1:10" s="20" customFormat="1" ht="86.25" customHeight="1">
      <c r="A11" s="8" t="s">
        <v>1</v>
      </c>
      <c r="B11" s="8" t="s">
        <v>51</v>
      </c>
      <c r="C11" s="8" t="s">
        <v>11</v>
      </c>
      <c r="D11" s="9" t="s">
        <v>102</v>
      </c>
      <c r="E11" s="9" t="s">
        <v>12</v>
      </c>
      <c r="H11" s="204"/>
      <c r="I11" s="263"/>
      <c r="J11" s="204"/>
    </row>
    <row r="12" spans="1:10">
      <c r="A12" s="158" t="s">
        <v>97</v>
      </c>
      <c r="B12" s="159" t="s">
        <v>49</v>
      </c>
      <c r="C12" s="160">
        <v>0.1</v>
      </c>
      <c r="D12" s="126">
        <v>0</v>
      </c>
      <c r="E12" s="126">
        <f>D12/C12*100</f>
        <v>0</v>
      </c>
      <c r="F12" s="260"/>
      <c r="H12" s="199"/>
      <c r="I12" s="246"/>
      <c r="J12" s="259"/>
    </row>
    <row r="13" spans="1:10">
      <c r="A13" s="158" t="s">
        <v>96</v>
      </c>
      <c r="B13" s="159" t="s">
        <v>46</v>
      </c>
      <c r="C13" s="166">
        <v>45</v>
      </c>
      <c r="D13" s="126">
        <v>45</v>
      </c>
      <c r="E13" s="126">
        <f t="shared" ref="E13:E36" si="0">D13/C13*100</f>
        <v>100</v>
      </c>
      <c r="F13" s="260"/>
      <c r="H13" s="199"/>
      <c r="I13" s="246"/>
      <c r="J13" s="259"/>
    </row>
    <row r="14" spans="1:10">
      <c r="A14" s="158" t="s">
        <v>95</v>
      </c>
      <c r="B14" s="159" t="s">
        <v>45</v>
      </c>
      <c r="C14" s="166">
        <v>70</v>
      </c>
      <c r="D14" s="126">
        <v>70</v>
      </c>
      <c r="E14" s="126">
        <f t="shared" si="0"/>
        <v>100</v>
      </c>
      <c r="F14" s="260"/>
      <c r="H14" s="199"/>
      <c r="I14" s="246"/>
      <c r="J14" s="259"/>
    </row>
    <row r="15" spans="1:10">
      <c r="A15" s="158" t="s">
        <v>94</v>
      </c>
      <c r="B15" s="159" t="s">
        <v>43</v>
      </c>
      <c r="C15" s="166">
        <v>0.1</v>
      </c>
      <c r="D15" s="126">
        <v>0</v>
      </c>
      <c r="E15" s="126">
        <f t="shared" si="0"/>
        <v>0</v>
      </c>
      <c r="F15" s="260"/>
      <c r="H15" s="199"/>
      <c r="I15" s="246"/>
      <c r="J15" s="259"/>
    </row>
    <row r="16" spans="1:10">
      <c r="A16" s="158" t="s">
        <v>93</v>
      </c>
      <c r="B16" s="159" t="s">
        <v>40</v>
      </c>
      <c r="C16" s="166">
        <v>0.1</v>
      </c>
      <c r="D16" s="126">
        <v>0</v>
      </c>
      <c r="E16" s="126">
        <f t="shared" si="0"/>
        <v>0</v>
      </c>
      <c r="F16" s="260"/>
      <c r="H16" s="199"/>
      <c r="I16" s="246"/>
      <c r="J16" s="259"/>
    </row>
    <row r="17" spans="1:10">
      <c r="A17" s="158" t="s">
        <v>92</v>
      </c>
      <c r="B17" s="159" t="s">
        <v>39</v>
      </c>
      <c r="C17" s="166">
        <v>200</v>
      </c>
      <c r="D17" s="126">
        <v>199.5</v>
      </c>
      <c r="E17" s="126">
        <f t="shared" si="0"/>
        <v>99.75</v>
      </c>
      <c r="F17" s="260"/>
      <c r="H17" s="199"/>
      <c r="I17" s="246"/>
      <c r="J17" s="259"/>
    </row>
    <row r="18" spans="1:10">
      <c r="A18" s="158" t="s">
        <v>91</v>
      </c>
      <c r="B18" s="159" t="s">
        <v>38</v>
      </c>
      <c r="C18" s="166">
        <v>82.4</v>
      </c>
      <c r="D18" s="126">
        <v>82.4</v>
      </c>
      <c r="E18" s="126">
        <f t="shared" si="0"/>
        <v>100</v>
      </c>
      <c r="F18" s="260"/>
      <c r="H18" s="199"/>
      <c r="I18" s="246"/>
      <c r="J18" s="259"/>
    </row>
    <row r="19" spans="1:10">
      <c r="A19" s="158" t="s">
        <v>90</v>
      </c>
      <c r="B19" s="159" t="s">
        <v>37</v>
      </c>
      <c r="C19" s="166">
        <v>0.1</v>
      </c>
      <c r="D19" s="126">
        <v>0</v>
      </c>
      <c r="E19" s="126">
        <f t="shared" si="0"/>
        <v>0</v>
      </c>
      <c r="F19" s="260"/>
      <c r="H19" s="199"/>
      <c r="I19" s="246"/>
      <c r="J19" s="259"/>
    </row>
    <row r="20" spans="1:10">
      <c r="A20" s="158" t="s">
        <v>89</v>
      </c>
      <c r="B20" s="159" t="s">
        <v>34</v>
      </c>
      <c r="C20" s="166">
        <v>0.1</v>
      </c>
      <c r="D20" s="126">
        <v>0</v>
      </c>
      <c r="E20" s="126">
        <f t="shared" si="0"/>
        <v>0</v>
      </c>
      <c r="F20" s="260"/>
      <c r="H20" s="199"/>
      <c r="I20" s="246"/>
      <c r="J20" s="259"/>
    </row>
    <row r="21" spans="1:10">
      <c r="A21" s="158" t="s">
        <v>88</v>
      </c>
      <c r="B21" s="159" t="s">
        <v>33</v>
      </c>
      <c r="C21" s="166">
        <v>45</v>
      </c>
      <c r="D21" s="126">
        <v>45</v>
      </c>
      <c r="E21" s="126">
        <f t="shared" si="0"/>
        <v>100</v>
      </c>
      <c r="F21" s="260"/>
      <c r="H21" s="199"/>
      <c r="I21" s="246"/>
      <c r="J21" s="259"/>
    </row>
    <row r="22" spans="1:10">
      <c r="A22" s="158" t="s">
        <v>87</v>
      </c>
      <c r="B22" s="159" t="s">
        <v>32</v>
      </c>
      <c r="C22" s="166">
        <v>57.9</v>
      </c>
      <c r="D22" s="126">
        <v>57.9</v>
      </c>
      <c r="E22" s="126">
        <f t="shared" si="0"/>
        <v>100</v>
      </c>
      <c r="F22" s="260"/>
      <c r="H22" s="199"/>
      <c r="I22" s="246"/>
      <c r="J22" s="259"/>
    </row>
    <row r="23" spans="1:10">
      <c r="A23" s="158" t="s">
        <v>86</v>
      </c>
      <c r="B23" s="159" t="s">
        <v>31</v>
      </c>
      <c r="C23" s="166">
        <v>0.1</v>
      </c>
      <c r="D23" s="126">
        <v>0</v>
      </c>
      <c r="E23" s="126">
        <f t="shared" si="0"/>
        <v>0</v>
      </c>
      <c r="F23" s="260"/>
      <c r="H23" s="199"/>
      <c r="I23" s="246"/>
      <c r="J23" s="259"/>
    </row>
    <row r="24" spans="1:10">
      <c r="A24" s="158" t="s">
        <v>85</v>
      </c>
      <c r="B24" s="159" t="s">
        <v>29</v>
      </c>
      <c r="C24" s="166">
        <v>0.1</v>
      </c>
      <c r="D24" s="126">
        <v>0</v>
      </c>
      <c r="E24" s="126">
        <f t="shared" si="0"/>
        <v>0</v>
      </c>
      <c r="F24" s="260"/>
      <c r="H24" s="199"/>
      <c r="I24" s="246"/>
      <c r="J24" s="259"/>
    </row>
    <row r="25" spans="1:10">
      <c r="A25" s="158" t="s">
        <v>84</v>
      </c>
      <c r="B25" s="159" t="s">
        <v>25</v>
      </c>
      <c r="C25" s="166">
        <v>491.1</v>
      </c>
      <c r="D25" s="126">
        <v>491</v>
      </c>
      <c r="E25" s="126">
        <f t="shared" si="0"/>
        <v>99.979637548360827</v>
      </c>
      <c r="F25" s="260"/>
      <c r="H25" s="199"/>
      <c r="I25" s="246"/>
      <c r="J25" s="259"/>
    </row>
    <row r="26" spans="1:10" s="65" customFormat="1" ht="37.5">
      <c r="A26" s="162" t="s">
        <v>83</v>
      </c>
      <c r="B26" s="163" t="s">
        <v>752</v>
      </c>
      <c r="C26" s="293">
        <v>134</v>
      </c>
      <c r="D26" s="135">
        <v>133.4</v>
      </c>
      <c r="E26" s="135">
        <f t="shared" si="0"/>
        <v>99.552238805970148</v>
      </c>
      <c r="F26" s="299"/>
      <c r="H26" s="219"/>
      <c r="I26" s="247"/>
      <c r="J26" s="300"/>
    </row>
    <row r="27" spans="1:10">
      <c r="A27" s="158" t="s">
        <v>82</v>
      </c>
      <c r="B27" s="159" t="s">
        <v>68</v>
      </c>
      <c r="C27" s="166">
        <v>53.4</v>
      </c>
      <c r="D27" s="126">
        <v>53.3</v>
      </c>
      <c r="E27" s="126">
        <f t="shared" si="0"/>
        <v>99.812734082397</v>
      </c>
      <c r="F27" s="260"/>
      <c r="H27" s="199"/>
      <c r="I27" s="246"/>
      <c r="J27" s="259"/>
    </row>
    <row r="28" spans="1:10">
      <c r="A28" s="158" t="s">
        <v>80</v>
      </c>
      <c r="B28" s="159" t="s">
        <v>23</v>
      </c>
      <c r="C28" s="166">
        <v>0.1</v>
      </c>
      <c r="D28" s="126">
        <v>0</v>
      </c>
      <c r="E28" s="126">
        <f t="shared" si="0"/>
        <v>0</v>
      </c>
      <c r="F28" s="260"/>
      <c r="H28" s="199"/>
      <c r="I28" s="246"/>
      <c r="J28" s="259"/>
    </row>
    <row r="29" spans="1:10">
      <c r="A29" s="158" t="s">
        <v>79</v>
      </c>
      <c r="B29" s="159" t="s">
        <v>22</v>
      </c>
      <c r="C29" s="166">
        <v>119</v>
      </c>
      <c r="D29" s="126">
        <v>44</v>
      </c>
      <c r="E29" s="126">
        <f t="shared" si="0"/>
        <v>36.97478991596639</v>
      </c>
      <c r="F29" s="260"/>
      <c r="H29" s="199"/>
      <c r="I29" s="246"/>
      <c r="J29" s="259"/>
    </row>
    <row r="30" spans="1:10" s="65" customFormat="1" ht="37.5">
      <c r="A30" s="162" t="s">
        <v>78</v>
      </c>
      <c r="B30" s="163" t="s">
        <v>753</v>
      </c>
      <c r="C30" s="293">
        <v>216.6</v>
      </c>
      <c r="D30" s="135">
        <v>43.4</v>
      </c>
      <c r="E30" s="135">
        <f t="shared" si="0"/>
        <v>20.036934441366576</v>
      </c>
      <c r="F30" s="299"/>
      <c r="H30" s="219"/>
      <c r="I30" s="247"/>
      <c r="J30" s="300"/>
    </row>
    <row r="31" spans="1:10">
      <c r="A31" s="158" t="s">
        <v>77</v>
      </c>
      <c r="B31" s="159" t="s">
        <v>20</v>
      </c>
      <c r="C31" s="166">
        <v>40</v>
      </c>
      <c r="D31" s="126">
        <v>40</v>
      </c>
      <c r="E31" s="126">
        <f t="shared" si="0"/>
        <v>100</v>
      </c>
      <c r="F31" s="260"/>
      <c r="H31" s="199"/>
      <c r="I31" s="246"/>
      <c r="J31" s="259"/>
    </row>
    <row r="32" spans="1:10">
      <c r="A32" s="158" t="s">
        <v>76</v>
      </c>
      <c r="B32" s="159" t="s">
        <v>18</v>
      </c>
      <c r="C32" s="166">
        <v>174.3</v>
      </c>
      <c r="D32" s="126">
        <v>174.3</v>
      </c>
      <c r="E32" s="126">
        <f t="shared" si="0"/>
        <v>100</v>
      </c>
      <c r="F32" s="260"/>
      <c r="H32" s="199"/>
      <c r="I32" s="246"/>
      <c r="J32" s="259"/>
    </row>
    <row r="33" spans="1:10">
      <c r="A33" s="158" t="s">
        <v>75</v>
      </c>
      <c r="B33" s="159" t="s">
        <v>14</v>
      </c>
      <c r="C33" s="166">
        <v>15</v>
      </c>
      <c r="D33" s="126">
        <v>15</v>
      </c>
      <c r="E33" s="126">
        <f t="shared" si="0"/>
        <v>100</v>
      </c>
      <c r="F33" s="260"/>
      <c r="H33" s="199"/>
      <c r="I33" s="246"/>
      <c r="J33" s="259"/>
    </row>
    <row r="34" spans="1:10">
      <c r="A34" s="158" t="s">
        <v>74</v>
      </c>
      <c r="B34" s="159" t="s">
        <v>56</v>
      </c>
      <c r="C34" s="160">
        <v>49.8</v>
      </c>
      <c r="D34" s="135">
        <v>49.7</v>
      </c>
      <c r="E34" s="135">
        <f t="shared" si="0"/>
        <v>99.799196787148603</v>
      </c>
      <c r="F34" s="260"/>
      <c r="H34" s="199"/>
      <c r="I34" s="246"/>
      <c r="J34" s="259"/>
    </row>
    <row r="35" spans="1:10">
      <c r="A35" s="158" t="s">
        <v>73</v>
      </c>
      <c r="B35" s="159" t="s">
        <v>8</v>
      </c>
      <c r="C35" s="160">
        <v>0.1</v>
      </c>
      <c r="D35" s="126">
        <v>0</v>
      </c>
      <c r="E35" s="126">
        <f t="shared" si="0"/>
        <v>0</v>
      </c>
      <c r="F35" s="260"/>
      <c r="H35" s="199"/>
      <c r="I35" s="246"/>
      <c r="J35" s="259"/>
    </row>
    <row r="36" spans="1:10">
      <c r="A36" s="19"/>
      <c r="B36" s="18" t="s">
        <v>9</v>
      </c>
      <c r="C36" s="17">
        <f>SUM(C12:C35)</f>
        <v>1794.3999999999996</v>
      </c>
      <c r="D36" s="126">
        <f>SUM(D12:D35)</f>
        <v>1543.9</v>
      </c>
      <c r="E36" s="126">
        <f t="shared" si="0"/>
        <v>86.039901917075369</v>
      </c>
      <c r="H36" s="200"/>
      <c r="I36" s="246"/>
      <c r="J36" s="200"/>
    </row>
    <row r="38" spans="1:10">
      <c r="A38" s="363" t="s">
        <v>53</v>
      </c>
      <c r="B38" s="363"/>
      <c r="C38" s="363"/>
      <c r="D38" s="356"/>
      <c r="E38" s="356"/>
    </row>
    <row r="42" spans="1:10">
      <c r="D42" s="14"/>
    </row>
  </sheetData>
  <customSheetViews>
    <customSheetView guid="{7EABBF37-D56A-46DE-9AD5-6CA4EBC3AA57}" showPageBreaks="1" hiddenRows="1" topLeftCell="A3">
      <selection activeCell="F9" sqref="F9"/>
      <pageMargins left="0.70866141732283472" right="0.39370078740157483" top="0.74803149606299213" bottom="0.74803149606299213" header="0.31496062992125984" footer="0.31496062992125984"/>
      <pageSetup paperSize="9" orientation="portrait" r:id="rId1"/>
      <headerFooter differentFirst="1">
        <oddHeader>&amp;C&amp;P</oddHeader>
      </headerFooter>
    </customSheetView>
    <customSheetView guid="{C16E4BCB-58C8-47D0-A0FD-B4DAAAB34E5C}" showPageBreaks="1" hiddenRows="1" topLeftCell="A17">
      <selection activeCell="D40" sqref="D40"/>
      <pageMargins left="0.70866141732283472" right="0.39370078740157483" top="0.74803149606299213" bottom="0.74803149606299213" header="0.31496062992125984" footer="0.31496062992125984"/>
      <pageSetup paperSize="9" orientation="portrait" r:id="rId2"/>
      <headerFooter differentFirst="1">
        <oddHeader>&amp;C&amp;P</oddHeader>
      </headerFooter>
    </customSheetView>
    <customSheetView guid="{4F7A700D-25FD-4E6B-83A5-F9BA4B540919}" showPageBreaks="1" hiddenRows="1" topLeftCell="A3">
      <selection activeCell="M17" sqref="M17"/>
      <pageMargins left="0.70866141732283472" right="0.39370078740157483" top="0.74803149606299213" bottom="0.74803149606299213" header="0.31496062992125984" footer="0.31496062992125984"/>
      <pageSetup paperSize="9" orientation="portrait" r:id="rId3"/>
      <headerFooter differentFirst="1">
        <oddHeader>&amp;C&amp;P</oddHeader>
      </headerFooter>
    </customSheetView>
    <customSheetView guid="{ADE9CD15-CD42-4088-AD9A-185DB7331DBB}" hiddenRows="1" topLeftCell="A3">
      <selection activeCell="F9" sqref="F9"/>
      <pageMargins left="0.70866141732283472" right="0.39370078740157483" top="0.74803149606299213" bottom="0.74803149606299213" header="0.31496062992125984" footer="0.31496062992125984"/>
      <pageSetup paperSize="9" orientation="portrait" r:id="rId4"/>
      <headerFooter differentFirst="1">
        <oddHeader>&amp;C&amp;P</oddHeader>
      </headerFooter>
    </customSheetView>
    <customSheetView guid="{1DB1B61F-4271-489B-B4EC-BC6745E9499C}" hiddenRows="1" topLeftCell="A3">
      <selection activeCell="F9" sqref="F9"/>
      <pageMargins left="0.70866141732283472" right="0.39370078740157483" top="0.74803149606299213" bottom="0.74803149606299213" header="0.31496062992125984" footer="0.31496062992125984"/>
      <pageSetup paperSize="9" orientation="portrait" r:id="rId5"/>
      <headerFooter differentFirst="1">
        <oddHeader>&amp;C&amp;P</oddHeader>
      </headerFooter>
    </customSheetView>
    <customSheetView guid="{9B53AACB-F69C-4C4E-B62B-18CAA2EE3F30}" showPageBreaks="1" hiddenRows="1" topLeftCell="A21">
      <selection activeCell="D11" sqref="D11"/>
      <pageMargins left="0.70866141732283472" right="0.39370078740157483" top="0.74803149606299213" bottom="0.74803149606299213" header="0.31496062992125984" footer="0.31496062992125984"/>
      <pageSetup paperSize="9" orientation="portrait" r:id="rId6"/>
      <headerFooter differentFirst="1">
        <oddHeader>&amp;C&amp;P</oddHeader>
      </headerFooter>
    </customSheetView>
    <customSheetView guid="{371E3228-9998-477A-9969-75F94E70AA35}" showPageBreaks="1" hiddenRows="1" topLeftCell="A18">
      <selection activeCell="B33" sqref="B33"/>
      <pageMargins left="0.70866141732283472" right="0.39370078740157483" top="0.74803149606299213" bottom="0.74803149606299213" header="0.31496062992125984" footer="0.31496062992125984"/>
      <pageSetup paperSize="9" orientation="portrait" r:id="rId7"/>
      <headerFooter differentFirst="1">
        <oddHeader>&amp;C&amp;P</oddHeader>
      </headerFooter>
    </customSheetView>
  </customSheetViews>
  <mergeCells count="4">
    <mergeCell ref="B7:C7"/>
    <mergeCell ref="A38:E38"/>
    <mergeCell ref="A9:E9"/>
    <mergeCell ref="A8:E8"/>
  </mergeCells>
  <pageMargins left="0.98425196850393704" right="0.39370078740157483" top="0.71" bottom="0.43307086614173229" header="0.35433070866141736" footer="0.31496062992125984"/>
  <pageSetup paperSize="9" orientation="portrait" r:id="rId8"/>
  <headerFooter differentFirst="1">
    <oddHeader xml:space="preserve">&amp;C&amp;P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L62"/>
  <sheetViews>
    <sheetView topLeftCell="A3" workbookViewId="0">
      <selection activeCell="C4" sqref="C4"/>
    </sheetView>
  </sheetViews>
  <sheetFormatPr defaultColWidth="9.140625" defaultRowHeight="18.75"/>
  <cols>
    <col min="1" max="1" width="5.140625" style="242" customWidth="1"/>
    <col min="2" max="2" width="41.85546875" style="286" customWidth="1"/>
    <col min="3" max="3" width="14.140625" style="197" customWidth="1"/>
    <col min="4" max="4" width="13.140625" style="32" customWidth="1"/>
    <col min="5" max="5" width="12.5703125" style="32" customWidth="1"/>
    <col min="6" max="6" width="9.140625" style="32"/>
    <col min="7" max="7" width="20.42578125" style="192" bestFit="1" customWidth="1"/>
    <col min="8" max="8" width="18.28515625" style="32" customWidth="1"/>
    <col min="9" max="9" width="24.5703125" style="281" customWidth="1"/>
    <col min="10" max="10" width="12.28515625" style="32" customWidth="1"/>
    <col min="11" max="11" width="13" style="32" customWidth="1"/>
    <col min="12" max="16384" width="9.140625" style="32"/>
  </cols>
  <sheetData>
    <row r="1" spans="1:9" s="47" customFormat="1" ht="264.75" hidden="1" customHeight="1">
      <c r="A1" s="272" t="s">
        <v>99</v>
      </c>
      <c r="B1" s="137" t="s">
        <v>98</v>
      </c>
      <c r="C1" s="273" t="s">
        <v>270</v>
      </c>
      <c r="G1" s="194"/>
      <c r="I1" s="274"/>
    </row>
    <row r="2" spans="1:9" s="40" customFormat="1" ht="409.5" hidden="1">
      <c r="A2" s="275" t="s">
        <v>99</v>
      </c>
      <c r="B2" s="139" t="s">
        <v>98</v>
      </c>
      <c r="C2" s="276" t="s">
        <v>269</v>
      </c>
      <c r="G2" s="195"/>
      <c r="I2" s="277"/>
    </row>
    <row r="3" spans="1:9" s="20" customFormat="1">
      <c r="A3" s="337"/>
      <c r="B3" s="334"/>
      <c r="C3" s="343" t="s">
        <v>847</v>
      </c>
      <c r="D3" s="334"/>
      <c r="E3" s="334"/>
      <c r="F3" s="40"/>
      <c r="G3" s="195"/>
    </row>
    <row r="4" spans="1:9" s="20" customFormat="1">
      <c r="A4" s="338"/>
      <c r="B4" s="333"/>
      <c r="C4" s="343" t="s">
        <v>835</v>
      </c>
      <c r="D4" s="333"/>
      <c r="E4" s="333"/>
      <c r="F4" s="40"/>
      <c r="G4" s="195"/>
    </row>
    <row r="5" spans="1:9" s="20" customFormat="1">
      <c r="A5" s="338"/>
      <c r="B5" s="333"/>
      <c r="C5" s="343" t="s">
        <v>836</v>
      </c>
      <c r="D5" s="333"/>
      <c r="E5" s="333"/>
      <c r="F5" s="40"/>
      <c r="G5" s="195"/>
    </row>
    <row r="6" spans="1:9" s="20" customFormat="1">
      <c r="A6" s="338"/>
      <c r="B6" s="333"/>
      <c r="C6" s="343" t="s">
        <v>837</v>
      </c>
      <c r="D6" s="333"/>
      <c r="E6" s="333"/>
      <c r="F6" s="40"/>
      <c r="G6" s="195"/>
    </row>
    <row r="7" spans="1:9" s="40" customFormat="1" ht="35.25" customHeight="1">
      <c r="A7" s="278"/>
      <c r="B7" s="386"/>
      <c r="C7" s="386"/>
      <c r="G7" s="195"/>
      <c r="I7" s="277"/>
    </row>
    <row r="8" spans="1:9" s="40" customFormat="1">
      <c r="A8" s="389" t="s">
        <v>0</v>
      </c>
      <c r="B8" s="389"/>
      <c r="C8" s="389"/>
      <c r="D8" s="385"/>
      <c r="E8" s="385"/>
      <c r="G8" s="195"/>
      <c r="I8" s="277"/>
    </row>
    <row r="9" spans="1:9" s="40" customFormat="1" ht="117.75" customHeight="1">
      <c r="A9" s="387" t="s">
        <v>815</v>
      </c>
      <c r="B9" s="387"/>
      <c r="C9" s="387"/>
      <c r="D9" s="388"/>
      <c r="E9" s="388"/>
      <c r="G9" s="195"/>
      <c r="I9" s="277"/>
    </row>
    <row r="10" spans="1:9" s="40" customFormat="1" ht="6" customHeight="1">
      <c r="A10" s="278"/>
      <c r="B10" s="278"/>
      <c r="C10" s="279"/>
      <c r="G10" s="195"/>
      <c r="I10" s="277"/>
    </row>
    <row r="11" spans="1:9" s="40" customFormat="1" ht="88.5" customHeight="1">
      <c r="A11" s="280" t="s">
        <v>1</v>
      </c>
      <c r="B11" s="280" t="s">
        <v>51</v>
      </c>
      <c r="C11" s="280" t="s">
        <v>11</v>
      </c>
      <c r="D11" s="196" t="s">
        <v>102</v>
      </c>
      <c r="E11" s="196" t="s">
        <v>12</v>
      </c>
      <c r="G11" s="195"/>
      <c r="I11" s="277"/>
    </row>
    <row r="12" spans="1:9">
      <c r="A12" s="266" t="s">
        <v>97</v>
      </c>
      <c r="B12" s="267" t="s">
        <v>50</v>
      </c>
      <c r="C12" s="268">
        <v>2304</v>
      </c>
      <c r="D12" s="132">
        <v>2304</v>
      </c>
      <c r="E12" s="191">
        <f>D12/C12*100</f>
        <v>100</v>
      </c>
    </row>
    <row r="13" spans="1:9">
      <c r="A13" s="266" t="s">
        <v>96</v>
      </c>
      <c r="B13" s="267" t="s">
        <v>49</v>
      </c>
      <c r="C13" s="268">
        <v>5760</v>
      </c>
      <c r="D13" s="132">
        <v>5758.2</v>
      </c>
      <c r="E13" s="191">
        <f t="shared" ref="E13:E57" si="0">D13/C13*100</f>
        <v>99.96875</v>
      </c>
    </row>
    <row r="14" spans="1:9">
      <c r="A14" s="266" t="s">
        <v>95</v>
      </c>
      <c r="B14" s="267" t="s">
        <v>48</v>
      </c>
      <c r="C14" s="268">
        <v>8672</v>
      </c>
      <c r="D14" s="132">
        <v>8671.9</v>
      </c>
      <c r="E14" s="191">
        <f t="shared" si="0"/>
        <v>99.998846863468628</v>
      </c>
    </row>
    <row r="15" spans="1:9">
      <c r="A15" s="266" t="s">
        <v>94</v>
      </c>
      <c r="B15" s="267" t="s">
        <v>47</v>
      </c>
      <c r="C15" s="268">
        <v>1037</v>
      </c>
      <c r="D15" s="132">
        <v>960.1</v>
      </c>
      <c r="E15" s="191">
        <f t="shared" si="0"/>
        <v>92.584378013500483</v>
      </c>
    </row>
    <row r="16" spans="1:9">
      <c r="A16" s="266" t="s">
        <v>93</v>
      </c>
      <c r="B16" s="267" t="s">
        <v>46</v>
      </c>
      <c r="C16" s="268">
        <v>10155</v>
      </c>
      <c r="D16" s="132">
        <v>10116.799999999999</v>
      </c>
      <c r="E16" s="191">
        <f t="shared" si="0"/>
        <v>99.623830625307718</v>
      </c>
    </row>
    <row r="17" spans="1:5">
      <c r="A17" s="266" t="s">
        <v>92</v>
      </c>
      <c r="B17" s="267" t="s">
        <v>45</v>
      </c>
      <c r="C17" s="268">
        <v>3221</v>
      </c>
      <c r="D17" s="132">
        <v>3221</v>
      </c>
      <c r="E17" s="191">
        <f t="shared" si="0"/>
        <v>100</v>
      </c>
    </row>
    <row r="18" spans="1:5">
      <c r="A18" s="266" t="s">
        <v>91</v>
      </c>
      <c r="B18" s="267" t="s">
        <v>44</v>
      </c>
      <c r="C18" s="268">
        <v>6914</v>
      </c>
      <c r="D18" s="132">
        <v>6913.9</v>
      </c>
      <c r="E18" s="191">
        <f t="shared" si="0"/>
        <v>99.99855365924212</v>
      </c>
    </row>
    <row r="19" spans="1:5">
      <c r="A19" s="266" t="s">
        <v>90</v>
      </c>
      <c r="B19" s="267" t="s">
        <v>43</v>
      </c>
      <c r="C19" s="268">
        <v>4126</v>
      </c>
      <c r="D19" s="132">
        <v>4125</v>
      </c>
      <c r="E19" s="191">
        <f t="shared" si="0"/>
        <v>99.975763451284536</v>
      </c>
    </row>
    <row r="20" spans="1:5">
      <c r="A20" s="266" t="s">
        <v>89</v>
      </c>
      <c r="B20" s="267" t="s">
        <v>42</v>
      </c>
      <c r="C20" s="268">
        <v>8406</v>
      </c>
      <c r="D20" s="132">
        <v>8380.1</v>
      </c>
      <c r="E20" s="191">
        <f t="shared" si="0"/>
        <v>99.69188674756127</v>
      </c>
    </row>
    <row r="21" spans="1:5">
      <c r="A21" s="266" t="s">
        <v>88</v>
      </c>
      <c r="B21" s="267" t="s">
        <v>41</v>
      </c>
      <c r="C21" s="268">
        <v>3173</v>
      </c>
      <c r="D21" s="132">
        <v>3173</v>
      </c>
      <c r="E21" s="191">
        <f t="shared" si="0"/>
        <v>100</v>
      </c>
    </row>
    <row r="22" spans="1:5">
      <c r="A22" s="266" t="s">
        <v>87</v>
      </c>
      <c r="B22" s="267" t="s">
        <v>40</v>
      </c>
      <c r="C22" s="268">
        <v>5121</v>
      </c>
      <c r="D22" s="132">
        <v>5118.8</v>
      </c>
      <c r="E22" s="191">
        <f t="shared" si="0"/>
        <v>99.957039640695172</v>
      </c>
    </row>
    <row r="23" spans="1:5">
      <c r="A23" s="266" t="s">
        <v>86</v>
      </c>
      <c r="B23" s="267" t="s">
        <v>39</v>
      </c>
      <c r="C23" s="268">
        <v>11587</v>
      </c>
      <c r="D23" s="132">
        <v>11543.2</v>
      </c>
      <c r="E23" s="191">
        <f t="shared" si="0"/>
        <v>99.621990161387757</v>
      </c>
    </row>
    <row r="24" spans="1:5">
      <c r="A24" s="266" t="s">
        <v>85</v>
      </c>
      <c r="B24" s="267" t="s">
        <v>38</v>
      </c>
      <c r="C24" s="268">
        <v>2810</v>
      </c>
      <c r="D24" s="132">
        <v>2794.5</v>
      </c>
      <c r="E24" s="191">
        <f t="shared" si="0"/>
        <v>99.44839857651246</v>
      </c>
    </row>
    <row r="25" spans="1:5">
      <c r="A25" s="266" t="s">
        <v>84</v>
      </c>
      <c r="B25" s="267" t="s">
        <v>37</v>
      </c>
      <c r="C25" s="268">
        <v>6800</v>
      </c>
      <c r="D25" s="132">
        <v>6788.2</v>
      </c>
      <c r="E25" s="191">
        <f t="shared" si="0"/>
        <v>99.826470588235296</v>
      </c>
    </row>
    <row r="26" spans="1:5">
      <c r="A26" s="266" t="s">
        <v>83</v>
      </c>
      <c r="B26" s="267" t="s">
        <v>36</v>
      </c>
      <c r="C26" s="268">
        <v>6531</v>
      </c>
      <c r="D26" s="132">
        <v>6416.3</v>
      </c>
      <c r="E26" s="191">
        <f t="shared" si="0"/>
        <v>98.243760526718731</v>
      </c>
    </row>
    <row r="27" spans="1:5">
      <c r="A27" s="266" t="s">
        <v>82</v>
      </c>
      <c r="B27" s="267" t="s">
        <v>81</v>
      </c>
      <c r="C27" s="268">
        <v>5784</v>
      </c>
      <c r="D27" s="132">
        <v>5720.7</v>
      </c>
      <c r="E27" s="191">
        <f t="shared" si="0"/>
        <v>98.905601659751028</v>
      </c>
    </row>
    <row r="28" spans="1:5">
      <c r="A28" s="266" t="s">
        <v>80</v>
      </c>
      <c r="B28" s="267" t="s">
        <v>34</v>
      </c>
      <c r="C28" s="268">
        <v>5659</v>
      </c>
      <c r="D28" s="132">
        <v>5643.5</v>
      </c>
      <c r="E28" s="191">
        <f t="shared" si="0"/>
        <v>99.726100017670973</v>
      </c>
    </row>
    <row r="29" spans="1:5">
      <c r="A29" s="266" t="s">
        <v>79</v>
      </c>
      <c r="B29" s="267" t="s">
        <v>33</v>
      </c>
      <c r="C29" s="268">
        <v>3290</v>
      </c>
      <c r="D29" s="132">
        <v>3288.6</v>
      </c>
      <c r="E29" s="191">
        <f t="shared" si="0"/>
        <v>99.957446808510625</v>
      </c>
    </row>
    <row r="30" spans="1:5">
      <c r="A30" s="266" t="s">
        <v>78</v>
      </c>
      <c r="B30" s="267" t="s">
        <v>32</v>
      </c>
      <c r="C30" s="268">
        <v>4206</v>
      </c>
      <c r="D30" s="132">
        <v>4206</v>
      </c>
      <c r="E30" s="191">
        <f t="shared" si="0"/>
        <v>100</v>
      </c>
    </row>
    <row r="31" spans="1:5">
      <c r="A31" s="266" t="s">
        <v>77</v>
      </c>
      <c r="B31" s="267" t="s">
        <v>31</v>
      </c>
      <c r="C31" s="268">
        <v>2734</v>
      </c>
      <c r="D31" s="132">
        <v>2734</v>
      </c>
      <c r="E31" s="191">
        <f t="shared" si="0"/>
        <v>100</v>
      </c>
    </row>
    <row r="32" spans="1:5">
      <c r="A32" s="266" t="s">
        <v>76</v>
      </c>
      <c r="B32" s="267" t="s">
        <v>30</v>
      </c>
      <c r="C32" s="268">
        <v>5892</v>
      </c>
      <c r="D32" s="132">
        <v>5892</v>
      </c>
      <c r="E32" s="191">
        <f t="shared" si="0"/>
        <v>100</v>
      </c>
    </row>
    <row r="33" spans="1:12">
      <c r="A33" s="266" t="s">
        <v>75</v>
      </c>
      <c r="B33" s="267" t="s">
        <v>29</v>
      </c>
      <c r="C33" s="268">
        <v>10791</v>
      </c>
      <c r="D33" s="132">
        <v>10716.6</v>
      </c>
      <c r="E33" s="191">
        <f t="shared" si="0"/>
        <v>99.310536558242973</v>
      </c>
    </row>
    <row r="34" spans="1:12">
      <c r="A34" s="266" t="s">
        <v>74</v>
      </c>
      <c r="B34" s="267" t="s">
        <v>28</v>
      </c>
      <c r="C34" s="268">
        <v>4823</v>
      </c>
      <c r="D34" s="132">
        <v>4638.8</v>
      </c>
      <c r="E34" s="191">
        <f t="shared" si="0"/>
        <v>96.180800331743725</v>
      </c>
    </row>
    <row r="35" spans="1:12">
      <c r="A35" s="266" t="s">
        <v>73</v>
      </c>
      <c r="B35" s="267" t="s">
        <v>27</v>
      </c>
      <c r="C35" s="268">
        <v>5330</v>
      </c>
      <c r="D35" s="132">
        <v>5325.9</v>
      </c>
      <c r="E35" s="191">
        <f t="shared" si="0"/>
        <v>99.92307692307692</v>
      </c>
    </row>
    <row r="36" spans="1:12">
      <c r="A36" s="266" t="s">
        <v>72</v>
      </c>
      <c r="B36" s="267" t="s">
        <v>26</v>
      </c>
      <c r="C36" s="268">
        <v>4114</v>
      </c>
      <c r="D36" s="132">
        <v>4109.3999999999996</v>
      </c>
      <c r="E36" s="191">
        <f t="shared" si="0"/>
        <v>99.888186679630522</v>
      </c>
    </row>
    <row r="37" spans="1:12">
      <c r="A37" s="266" t="s">
        <v>71</v>
      </c>
      <c r="B37" s="267" t="s">
        <v>25</v>
      </c>
      <c r="C37" s="268">
        <v>4832</v>
      </c>
      <c r="D37" s="132">
        <v>4832</v>
      </c>
      <c r="E37" s="191">
        <f t="shared" si="0"/>
        <v>100</v>
      </c>
    </row>
    <row r="38" spans="1:12" s="193" customFormat="1" ht="37.5">
      <c r="A38" s="282" t="s">
        <v>70</v>
      </c>
      <c r="B38" s="283" t="s">
        <v>752</v>
      </c>
      <c r="C38" s="165">
        <v>6050</v>
      </c>
      <c r="D38" s="66">
        <v>6050</v>
      </c>
      <c r="E38" s="37">
        <f t="shared" si="0"/>
        <v>100</v>
      </c>
      <c r="F38" s="32"/>
      <c r="G38" s="198"/>
      <c r="I38" s="281"/>
      <c r="J38" s="32"/>
      <c r="K38" s="32"/>
      <c r="L38" s="32"/>
    </row>
    <row r="39" spans="1:12">
      <c r="A39" s="266" t="s">
        <v>69</v>
      </c>
      <c r="B39" s="267" t="s">
        <v>68</v>
      </c>
      <c r="C39" s="268">
        <v>15338</v>
      </c>
      <c r="D39" s="132">
        <v>15297</v>
      </c>
      <c r="E39" s="191">
        <f t="shared" si="0"/>
        <v>99.732690050854089</v>
      </c>
      <c r="J39" s="193"/>
      <c r="K39" s="193"/>
    </row>
    <row r="40" spans="1:12">
      <c r="A40" s="266" t="s">
        <v>67</v>
      </c>
      <c r="B40" s="267" t="s">
        <v>23</v>
      </c>
      <c r="C40" s="268">
        <v>3135</v>
      </c>
      <c r="D40" s="132">
        <v>3126.2</v>
      </c>
      <c r="E40" s="191">
        <f t="shared" si="0"/>
        <v>99.719298245614027</v>
      </c>
    </row>
    <row r="41" spans="1:12">
      <c r="A41" s="266" t="s">
        <v>66</v>
      </c>
      <c r="B41" s="267" t="s">
        <v>22</v>
      </c>
      <c r="C41" s="268">
        <v>10934</v>
      </c>
      <c r="D41" s="132">
        <v>10911.8</v>
      </c>
      <c r="E41" s="191">
        <f t="shared" si="0"/>
        <v>99.796963599780497</v>
      </c>
    </row>
    <row r="42" spans="1:12">
      <c r="A42" s="266" t="s">
        <v>65</v>
      </c>
      <c r="B42" s="267" t="s">
        <v>21</v>
      </c>
      <c r="C42" s="268">
        <v>10262</v>
      </c>
      <c r="D42" s="132">
        <v>10254</v>
      </c>
      <c r="E42" s="191">
        <f t="shared" si="0"/>
        <v>99.92204248684466</v>
      </c>
    </row>
    <row r="43" spans="1:12">
      <c r="A43" s="266" t="s">
        <v>64</v>
      </c>
      <c r="B43" s="267" t="s">
        <v>20</v>
      </c>
      <c r="C43" s="268">
        <v>3300</v>
      </c>
      <c r="D43" s="132">
        <v>3296.2</v>
      </c>
      <c r="E43" s="191">
        <f t="shared" si="0"/>
        <v>99.884848484848476</v>
      </c>
    </row>
    <row r="44" spans="1:12">
      <c r="A44" s="266" t="s">
        <v>63</v>
      </c>
      <c r="B44" s="267" t="s">
        <v>19</v>
      </c>
      <c r="C44" s="268">
        <v>3092</v>
      </c>
      <c r="D44" s="132">
        <v>3092</v>
      </c>
      <c r="E44" s="191">
        <f t="shared" si="0"/>
        <v>100</v>
      </c>
    </row>
    <row r="45" spans="1:12">
      <c r="A45" s="266" t="s">
        <v>62</v>
      </c>
      <c r="B45" s="267" t="s">
        <v>18</v>
      </c>
      <c r="C45" s="268">
        <v>4143</v>
      </c>
      <c r="D45" s="132">
        <v>4142</v>
      </c>
      <c r="E45" s="191">
        <f t="shared" si="0"/>
        <v>99.975862901279271</v>
      </c>
    </row>
    <row r="46" spans="1:12">
      <c r="A46" s="266" t="s">
        <v>61</v>
      </c>
      <c r="B46" s="267" t="s">
        <v>17</v>
      </c>
      <c r="C46" s="268">
        <v>7791</v>
      </c>
      <c r="D46" s="132">
        <v>7655.6</v>
      </c>
      <c r="E46" s="191">
        <f t="shared" si="0"/>
        <v>98.262097291746898</v>
      </c>
    </row>
    <row r="47" spans="1:12">
      <c r="A47" s="266" t="s">
        <v>60</v>
      </c>
      <c r="B47" s="267" t="s">
        <v>16</v>
      </c>
      <c r="C47" s="268">
        <v>5669</v>
      </c>
      <c r="D47" s="132">
        <v>5633.5</v>
      </c>
      <c r="E47" s="191">
        <f t="shared" si="0"/>
        <v>99.373787264067744</v>
      </c>
    </row>
    <row r="48" spans="1:12">
      <c r="A48" s="266" t="s">
        <v>59</v>
      </c>
      <c r="B48" s="267" t="s">
        <v>15</v>
      </c>
      <c r="C48" s="268">
        <v>2801</v>
      </c>
      <c r="D48" s="132">
        <v>2799.7</v>
      </c>
      <c r="E48" s="191">
        <f t="shared" si="0"/>
        <v>99.953588004284171</v>
      </c>
    </row>
    <row r="49" spans="1:5">
      <c r="A49" s="266" t="s">
        <v>58</v>
      </c>
      <c r="B49" s="267" t="s">
        <v>14</v>
      </c>
      <c r="C49" s="268">
        <v>5076</v>
      </c>
      <c r="D49" s="132">
        <v>5047.1000000000004</v>
      </c>
      <c r="E49" s="191">
        <f t="shared" si="0"/>
        <v>99.430654058313635</v>
      </c>
    </row>
    <row r="50" spans="1:5">
      <c r="A50" s="266" t="s">
        <v>57</v>
      </c>
      <c r="B50" s="267" t="s">
        <v>56</v>
      </c>
      <c r="C50" s="268">
        <v>7384</v>
      </c>
      <c r="D50" s="132">
        <v>7333.7</v>
      </c>
      <c r="E50" s="191">
        <f t="shared" si="0"/>
        <v>99.318797399783307</v>
      </c>
    </row>
    <row r="51" spans="1:5">
      <c r="A51" s="266" t="s">
        <v>55</v>
      </c>
      <c r="B51" s="267" t="s">
        <v>3</v>
      </c>
      <c r="C51" s="268">
        <v>688</v>
      </c>
      <c r="D51" s="132">
        <v>687.7</v>
      </c>
      <c r="E51" s="191">
        <f t="shared" si="0"/>
        <v>99.956395348837219</v>
      </c>
    </row>
    <row r="52" spans="1:5">
      <c r="A52" s="266" t="s">
        <v>54</v>
      </c>
      <c r="B52" s="267" t="s">
        <v>4</v>
      </c>
      <c r="C52" s="268">
        <v>6077</v>
      </c>
      <c r="D52" s="132">
        <v>6036.3</v>
      </c>
      <c r="E52" s="191">
        <f t="shared" si="0"/>
        <v>99.330261642257696</v>
      </c>
    </row>
    <row r="53" spans="1:5">
      <c r="A53" s="266" t="s">
        <v>101</v>
      </c>
      <c r="B53" s="267" t="s">
        <v>5</v>
      </c>
      <c r="C53" s="268">
        <v>16245</v>
      </c>
      <c r="D53" s="132">
        <v>16218.2</v>
      </c>
      <c r="E53" s="191">
        <f t="shared" si="0"/>
        <v>99.835026161895968</v>
      </c>
    </row>
    <row r="54" spans="1:5">
      <c r="A54" s="266" t="s">
        <v>115</v>
      </c>
      <c r="B54" s="267" t="s">
        <v>6</v>
      </c>
      <c r="C54" s="268">
        <v>3006</v>
      </c>
      <c r="D54" s="132">
        <v>2736.4</v>
      </c>
      <c r="E54" s="191">
        <f t="shared" si="0"/>
        <v>91.031270791749847</v>
      </c>
    </row>
    <row r="55" spans="1:5">
      <c r="A55" s="266" t="s">
        <v>114</v>
      </c>
      <c r="B55" s="267" t="s">
        <v>7</v>
      </c>
      <c r="C55" s="268">
        <v>11146</v>
      </c>
      <c r="D55" s="132">
        <v>11138.3</v>
      </c>
      <c r="E55" s="191">
        <f t="shared" si="0"/>
        <v>99.930916920868469</v>
      </c>
    </row>
    <row r="56" spans="1:5">
      <c r="A56" s="266" t="s">
        <v>113</v>
      </c>
      <c r="B56" s="267" t="s">
        <v>8</v>
      </c>
      <c r="C56" s="268">
        <v>58032</v>
      </c>
      <c r="D56" s="132">
        <v>58032</v>
      </c>
      <c r="E56" s="191">
        <f t="shared" si="0"/>
        <v>100</v>
      </c>
    </row>
    <row r="57" spans="1:5">
      <c r="A57" s="284"/>
      <c r="B57" s="285" t="s">
        <v>9</v>
      </c>
      <c r="C57" s="132">
        <f>SUM(C12:C56)</f>
        <v>324241</v>
      </c>
      <c r="D57" s="191">
        <f>SUM(D12:D56)</f>
        <v>322880.20000000007</v>
      </c>
      <c r="E57" s="191">
        <f t="shared" si="0"/>
        <v>99.580312175203034</v>
      </c>
    </row>
    <row r="59" spans="1:5">
      <c r="A59" s="367" t="s">
        <v>53</v>
      </c>
      <c r="B59" s="367"/>
      <c r="C59" s="367"/>
      <c r="D59" s="385"/>
      <c r="E59" s="385"/>
    </row>
    <row r="62" spans="1:5">
      <c r="D62" s="197"/>
    </row>
  </sheetData>
  <customSheetViews>
    <customSheetView guid="{7EABBF37-D56A-46DE-9AD5-6CA4EBC3AA57}" showPageBreaks="1" hiddenRows="1" topLeftCell="A36">
      <selection activeCell="G6" sqref="G1:G1048576"/>
      <pageMargins left="0.70866141732283472" right="0.39370078740157483" top="0.74803149606299213" bottom="0.74803149606299213" header="0.31496062992125984" footer="0.31496062992125984"/>
      <pageSetup paperSize="9" orientation="portrait" r:id="rId1"/>
      <headerFooter differentFirst="1">
        <oddHeader>&amp;C&amp;P</oddHeader>
      </headerFooter>
    </customSheetView>
    <customSheetView guid="{C16E4BCB-58C8-47D0-A0FD-B4DAAAB34E5C}" showPageBreaks="1" hiddenRows="1" topLeftCell="A36">
      <selection activeCell="G6" sqref="G1:G1048576"/>
      <pageMargins left="0.70866141732283472" right="0.39370078740157483" top="0.74803149606299213" bottom="0.74803149606299213" header="0.31496062992125984" footer="0.31496062992125984"/>
      <pageSetup paperSize="9" orientation="portrait" r:id="rId2"/>
      <headerFooter differentFirst="1">
        <oddHeader>&amp;C&amp;P</oddHeader>
      </headerFooter>
    </customSheetView>
    <customSheetView guid="{4F7A700D-25FD-4E6B-83A5-F9BA4B540919}" hiddenRows="1" topLeftCell="A3">
      <selection activeCell="A8" sqref="A8:XFD8"/>
      <pageMargins left="0.70866141732283472" right="0.39370078740157483" top="0.74803149606299213" bottom="0.74803149606299213" header="0.31496062992125984" footer="0.31496062992125984"/>
      <pageSetup paperSize="9" orientation="portrait" r:id="rId3"/>
      <headerFooter differentFirst="1">
        <oddHeader>&amp;C&amp;P</oddHeader>
      </headerFooter>
    </customSheetView>
    <customSheetView guid="{ADE9CD15-CD42-4088-AD9A-185DB7331DBB}" hiddenRows="1" topLeftCell="A3">
      <selection activeCell="A8" sqref="A8:XFD8"/>
      <pageMargins left="0.70866141732283472" right="0.39370078740157483" top="0.74803149606299213" bottom="0.74803149606299213" header="0.31496062992125984" footer="0.31496062992125984"/>
      <pageSetup paperSize="9" orientation="portrait" r:id="rId4"/>
      <headerFooter differentFirst="1">
        <oddHeader>&amp;C&amp;P</oddHeader>
      </headerFooter>
    </customSheetView>
    <customSheetView guid="{1DB1B61F-4271-489B-B4EC-BC6745E9499C}" hiddenRows="1" topLeftCell="A3">
      <selection activeCell="A8" sqref="A8:XFD8"/>
      <pageMargins left="0.70866141732283472" right="0.39370078740157483" top="0.74803149606299213" bottom="0.74803149606299213" header="0.31496062992125984" footer="0.31496062992125984"/>
      <pageSetup paperSize="9" orientation="portrait" r:id="rId5"/>
      <headerFooter differentFirst="1">
        <oddHeader>&amp;C&amp;P</oddHeader>
      </headerFooter>
    </customSheetView>
    <customSheetView guid="{9B53AACB-F69C-4C4E-B62B-18CAA2EE3F30}" showPageBreaks="1" hiddenRows="1" topLeftCell="A30">
      <selection activeCell="G1" sqref="G1:G1048576"/>
      <pageMargins left="0.70866141732283472" right="0.39370078740157483" top="0.74803149606299213" bottom="0.74803149606299213" header="0.31496062992125984" footer="0.31496062992125984"/>
      <pageSetup paperSize="9" orientation="portrait" r:id="rId6"/>
      <headerFooter differentFirst="1">
        <oddHeader>&amp;C&amp;P</oddHeader>
      </headerFooter>
    </customSheetView>
    <customSheetView guid="{371E3228-9998-477A-9969-75F94E70AA35}" showPageBreaks="1" hiddenRows="1" topLeftCell="A15">
      <selection activeCell="C35" sqref="C35"/>
      <pageMargins left="0.70866141732283472" right="0.39370078740157483" top="0.74803149606299213" bottom="0.74803149606299213" header="0.31496062992125984" footer="0.31496062992125984"/>
      <pageSetup paperSize="9" orientation="portrait" r:id="rId7"/>
      <headerFooter differentFirst="1">
        <oddHeader>&amp;C&amp;P</oddHeader>
      </headerFooter>
    </customSheetView>
  </customSheetViews>
  <mergeCells count="4">
    <mergeCell ref="A59:E59"/>
    <mergeCell ref="B7:C7"/>
    <mergeCell ref="A9:E9"/>
    <mergeCell ref="A8:E8"/>
  </mergeCells>
  <pageMargins left="0.94488188976377963" right="0.39370078740157483" top="0.74803149606299213" bottom="0.43307086614173229" header="0.31496062992125984" footer="0.31496062992125984"/>
  <pageSetup paperSize="9" orientation="portrait" r:id="rId8"/>
  <headerFooter differentFirst="1">
    <oddHeader xml:space="preserve">&amp;C&amp;P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G56"/>
  <sheetViews>
    <sheetView topLeftCell="A28" zoomScaleNormal="100" workbookViewId="0">
      <selection activeCell="A7" sqref="A7:E7"/>
    </sheetView>
  </sheetViews>
  <sheetFormatPr defaultColWidth="9.140625" defaultRowHeight="18.75"/>
  <cols>
    <col min="1" max="1" width="5" style="35" customWidth="1"/>
    <col min="2" max="2" width="41.85546875" style="34" customWidth="1"/>
    <col min="3" max="3" width="15.85546875" style="33" customWidth="1"/>
    <col min="4" max="4" width="14.7109375" style="32" customWidth="1"/>
    <col min="5" max="5" width="13" style="32" customWidth="1"/>
    <col min="6" max="16384" width="9.140625" style="13"/>
  </cols>
  <sheetData>
    <row r="1" spans="1:7" s="20" customFormat="1" ht="18.2" customHeight="1">
      <c r="A1" s="337"/>
      <c r="B1" s="334"/>
      <c r="C1" s="340" t="s">
        <v>848</v>
      </c>
      <c r="D1" s="334"/>
      <c r="E1" s="334"/>
      <c r="F1" s="195"/>
      <c r="G1" s="40"/>
    </row>
    <row r="2" spans="1:7" s="20" customFormat="1" ht="18.2" customHeight="1">
      <c r="A2" s="338"/>
      <c r="B2" s="333"/>
      <c r="C2" s="340" t="s">
        <v>835</v>
      </c>
      <c r="D2" s="333"/>
      <c r="E2" s="333"/>
      <c r="F2" s="195"/>
      <c r="G2" s="40"/>
    </row>
    <row r="3" spans="1:7" s="20" customFormat="1" ht="18.2" customHeight="1">
      <c r="A3" s="338"/>
      <c r="B3" s="333"/>
      <c r="C3" s="340" t="s">
        <v>836</v>
      </c>
      <c r="D3" s="333"/>
      <c r="E3" s="333"/>
      <c r="F3" s="195"/>
      <c r="G3" s="40"/>
    </row>
    <row r="4" spans="1:7" s="20" customFormat="1" ht="18.2" customHeight="1">
      <c r="A4" s="338"/>
      <c r="B4" s="333"/>
      <c r="C4" s="340" t="s">
        <v>837</v>
      </c>
      <c r="D4" s="333"/>
      <c r="E4" s="333"/>
      <c r="F4" s="195"/>
      <c r="G4" s="40"/>
    </row>
    <row r="5" spans="1:7" s="20" customFormat="1" ht="36.75" customHeight="1">
      <c r="A5" s="68"/>
      <c r="B5" s="391"/>
      <c r="C5" s="392"/>
      <c r="D5" s="40"/>
      <c r="E5" s="40"/>
    </row>
    <row r="6" spans="1:7" s="20" customFormat="1">
      <c r="A6" s="395" t="s">
        <v>0</v>
      </c>
      <c r="B6" s="395"/>
      <c r="C6" s="395"/>
      <c r="D6" s="356"/>
      <c r="E6" s="356"/>
    </row>
    <row r="7" spans="1:7" s="20" customFormat="1" ht="148.5" customHeight="1">
      <c r="A7" s="394" t="s">
        <v>826</v>
      </c>
      <c r="B7" s="394"/>
      <c r="C7" s="394"/>
      <c r="D7" s="362"/>
      <c r="E7" s="362"/>
    </row>
    <row r="8" spans="1:7" s="20" customFormat="1" ht="10.5" customHeight="1">
      <c r="A8" s="44"/>
      <c r="B8" s="43"/>
      <c r="C8" s="67"/>
      <c r="D8" s="40"/>
      <c r="E8" s="40"/>
    </row>
    <row r="9" spans="1:7" s="20" customFormat="1" ht="19.5" customHeight="1">
      <c r="A9" s="390" t="s">
        <v>1</v>
      </c>
      <c r="B9" s="390" t="s">
        <v>104</v>
      </c>
      <c r="C9" s="390" t="s">
        <v>11</v>
      </c>
      <c r="D9" s="393" t="s">
        <v>102</v>
      </c>
      <c r="E9" s="393" t="s">
        <v>12</v>
      </c>
    </row>
    <row r="10" spans="1:7" s="20" customFormat="1" ht="65.25" customHeight="1">
      <c r="A10" s="390"/>
      <c r="B10" s="390"/>
      <c r="C10" s="390"/>
      <c r="D10" s="393"/>
      <c r="E10" s="393"/>
    </row>
    <row r="11" spans="1:7" s="65" customFormat="1" ht="18" customHeight="1">
      <c r="A11" s="162" t="s">
        <v>97</v>
      </c>
      <c r="B11" s="161" t="s">
        <v>49</v>
      </c>
      <c r="C11" s="165">
        <v>2520.1</v>
      </c>
      <c r="D11" s="66">
        <v>2520.1</v>
      </c>
      <c r="E11" s="37">
        <f>D11/C11*100</f>
        <v>100</v>
      </c>
    </row>
    <row r="12" spans="1:7" s="65" customFormat="1" ht="18" customHeight="1">
      <c r="A12" s="162" t="s">
        <v>96</v>
      </c>
      <c r="B12" s="161" t="s">
        <v>48</v>
      </c>
      <c r="C12" s="165">
        <v>1418.2</v>
      </c>
      <c r="D12" s="66">
        <v>1418.1</v>
      </c>
      <c r="E12" s="37">
        <f t="shared" ref="E12:E51" si="0">D12/C12*100</f>
        <v>99.992948808348601</v>
      </c>
    </row>
    <row r="13" spans="1:7" s="65" customFormat="1" ht="18" customHeight="1">
      <c r="A13" s="162" t="s">
        <v>95</v>
      </c>
      <c r="B13" s="161" t="s">
        <v>46</v>
      </c>
      <c r="C13" s="165">
        <v>7103.7</v>
      </c>
      <c r="D13" s="66">
        <v>7103.7</v>
      </c>
      <c r="E13" s="37">
        <f t="shared" si="0"/>
        <v>100</v>
      </c>
    </row>
    <row r="14" spans="1:7" s="65" customFormat="1" ht="18" customHeight="1">
      <c r="A14" s="162" t="s">
        <v>94</v>
      </c>
      <c r="B14" s="161" t="s">
        <v>45</v>
      </c>
      <c r="C14" s="165">
        <v>1254.2</v>
      </c>
      <c r="D14" s="66">
        <v>1254.2</v>
      </c>
      <c r="E14" s="37">
        <f t="shared" si="0"/>
        <v>100</v>
      </c>
    </row>
    <row r="15" spans="1:7" s="65" customFormat="1" ht="18" customHeight="1">
      <c r="A15" s="162" t="s">
        <v>93</v>
      </c>
      <c r="B15" s="161" t="s">
        <v>44</v>
      </c>
      <c r="C15" s="165">
        <v>2524.3000000000002</v>
      </c>
      <c r="D15" s="66">
        <v>2524.1999999999998</v>
      </c>
      <c r="E15" s="37">
        <f t="shared" si="0"/>
        <v>99.996038505724343</v>
      </c>
    </row>
    <row r="16" spans="1:7" s="65" customFormat="1" ht="18" customHeight="1">
      <c r="A16" s="162" t="s">
        <v>92</v>
      </c>
      <c r="B16" s="161" t="s">
        <v>43</v>
      </c>
      <c r="C16" s="165">
        <v>3756.5</v>
      </c>
      <c r="D16" s="66">
        <v>3756.5</v>
      </c>
      <c r="E16" s="37">
        <f t="shared" si="0"/>
        <v>100</v>
      </c>
    </row>
    <row r="17" spans="1:5" s="65" customFormat="1" ht="18" customHeight="1">
      <c r="A17" s="162" t="s">
        <v>91</v>
      </c>
      <c r="B17" s="161" t="s">
        <v>42</v>
      </c>
      <c r="C17" s="165">
        <v>2561.8000000000002</v>
      </c>
      <c r="D17" s="66">
        <v>2561.6999999999998</v>
      </c>
      <c r="E17" s="37">
        <f t="shared" si="0"/>
        <v>99.996096494652193</v>
      </c>
    </row>
    <row r="18" spans="1:5" s="65" customFormat="1" ht="18" customHeight="1">
      <c r="A18" s="162" t="s">
        <v>90</v>
      </c>
      <c r="B18" s="161" t="s">
        <v>41</v>
      </c>
      <c r="C18" s="165">
        <v>3.1</v>
      </c>
      <c r="D18" s="66">
        <v>3.1</v>
      </c>
      <c r="E18" s="37">
        <f t="shared" si="0"/>
        <v>100</v>
      </c>
    </row>
    <row r="19" spans="1:5" s="65" customFormat="1" ht="18" customHeight="1">
      <c r="A19" s="162" t="s">
        <v>89</v>
      </c>
      <c r="B19" s="161" t="s">
        <v>40</v>
      </c>
      <c r="C19" s="165">
        <v>3545.3</v>
      </c>
      <c r="D19" s="66">
        <v>3545.2</v>
      </c>
      <c r="E19" s="37">
        <f t="shared" si="0"/>
        <v>99.997179364228685</v>
      </c>
    </row>
    <row r="20" spans="1:5" s="65" customFormat="1" ht="18" customHeight="1">
      <c r="A20" s="162" t="s">
        <v>88</v>
      </c>
      <c r="B20" s="161" t="s">
        <v>39</v>
      </c>
      <c r="C20" s="165">
        <v>17059.599999999999</v>
      </c>
      <c r="D20" s="66">
        <v>17059.400000000001</v>
      </c>
      <c r="E20" s="37">
        <f t="shared" si="0"/>
        <v>99.998827639569527</v>
      </c>
    </row>
    <row r="21" spans="1:5" s="65" customFormat="1" ht="18" customHeight="1">
      <c r="A21" s="162" t="s">
        <v>87</v>
      </c>
      <c r="B21" s="161" t="s">
        <v>38</v>
      </c>
      <c r="C21" s="165">
        <v>2190.1999999999998</v>
      </c>
      <c r="D21" s="66">
        <v>2190.1999999999998</v>
      </c>
      <c r="E21" s="37">
        <f t="shared" si="0"/>
        <v>100</v>
      </c>
    </row>
    <row r="22" spans="1:5" s="65" customFormat="1" ht="18" customHeight="1">
      <c r="A22" s="162" t="s">
        <v>86</v>
      </c>
      <c r="B22" s="161" t="s">
        <v>37</v>
      </c>
      <c r="C22" s="165">
        <v>2494.1999999999998</v>
      </c>
      <c r="D22" s="66">
        <v>2494.1999999999998</v>
      </c>
      <c r="E22" s="37">
        <f t="shared" si="0"/>
        <v>100</v>
      </c>
    </row>
    <row r="23" spans="1:5" s="65" customFormat="1" ht="18" customHeight="1">
      <c r="A23" s="162" t="s">
        <v>85</v>
      </c>
      <c r="B23" s="161" t="s">
        <v>36</v>
      </c>
      <c r="C23" s="165">
        <v>1248.2</v>
      </c>
      <c r="D23" s="66">
        <v>1248</v>
      </c>
      <c r="E23" s="37">
        <f t="shared" si="0"/>
        <v>99.98397692677456</v>
      </c>
    </row>
    <row r="24" spans="1:5" s="65" customFormat="1" ht="18" customHeight="1">
      <c r="A24" s="162" t="s">
        <v>84</v>
      </c>
      <c r="B24" s="161" t="s">
        <v>81</v>
      </c>
      <c r="C24" s="165">
        <v>2110.6</v>
      </c>
      <c r="D24" s="66">
        <v>2110.5</v>
      </c>
      <c r="E24" s="37">
        <f t="shared" si="0"/>
        <v>99.99526201080262</v>
      </c>
    </row>
    <row r="25" spans="1:5" s="65" customFormat="1" ht="18" customHeight="1">
      <c r="A25" s="162" t="s">
        <v>83</v>
      </c>
      <c r="B25" s="161" t="s">
        <v>34</v>
      </c>
      <c r="C25" s="165">
        <v>2832.6</v>
      </c>
      <c r="D25" s="66">
        <v>2832.5</v>
      </c>
      <c r="E25" s="37">
        <f t="shared" si="0"/>
        <v>99.996469674503999</v>
      </c>
    </row>
    <row r="26" spans="1:5" s="65" customFormat="1" ht="18" customHeight="1">
      <c r="A26" s="162" t="s">
        <v>82</v>
      </c>
      <c r="B26" s="161" t="s">
        <v>33</v>
      </c>
      <c r="C26" s="165">
        <v>2776.6</v>
      </c>
      <c r="D26" s="66">
        <v>2776.5</v>
      </c>
      <c r="E26" s="37">
        <f t="shared" si="0"/>
        <v>99.996398472952535</v>
      </c>
    </row>
    <row r="27" spans="1:5" s="65" customFormat="1" ht="18" customHeight="1">
      <c r="A27" s="162" t="s">
        <v>80</v>
      </c>
      <c r="B27" s="161" t="s">
        <v>31</v>
      </c>
      <c r="C27" s="165">
        <v>2127.1</v>
      </c>
      <c r="D27" s="66">
        <v>2127</v>
      </c>
      <c r="E27" s="37">
        <f t="shared" si="0"/>
        <v>99.995298763574823</v>
      </c>
    </row>
    <row r="28" spans="1:5" s="65" customFormat="1" ht="18" customHeight="1">
      <c r="A28" s="162" t="s">
        <v>79</v>
      </c>
      <c r="B28" s="161" t="s">
        <v>30</v>
      </c>
      <c r="C28" s="165">
        <v>3530.7</v>
      </c>
      <c r="D28" s="66">
        <v>3530.6</v>
      </c>
      <c r="E28" s="37">
        <f t="shared" si="0"/>
        <v>99.997167700456004</v>
      </c>
    </row>
    <row r="29" spans="1:5" s="65" customFormat="1" ht="18" customHeight="1">
      <c r="A29" s="162" t="s">
        <v>78</v>
      </c>
      <c r="B29" s="161" t="s">
        <v>29</v>
      </c>
      <c r="C29" s="165">
        <v>4830.2</v>
      </c>
      <c r="D29" s="66">
        <v>4830.1000000000004</v>
      </c>
      <c r="E29" s="37">
        <f t="shared" si="0"/>
        <v>99.997929692352301</v>
      </c>
    </row>
    <row r="30" spans="1:5" s="65" customFormat="1" ht="18" customHeight="1">
      <c r="A30" s="162" t="s">
        <v>77</v>
      </c>
      <c r="B30" s="161" t="s">
        <v>28</v>
      </c>
      <c r="C30" s="165">
        <v>2340</v>
      </c>
      <c r="D30" s="66">
        <v>2340</v>
      </c>
      <c r="E30" s="37">
        <f t="shared" si="0"/>
        <v>100</v>
      </c>
    </row>
    <row r="31" spans="1:5" s="65" customFormat="1" ht="18" customHeight="1">
      <c r="A31" s="162" t="s">
        <v>76</v>
      </c>
      <c r="B31" s="161" t="s">
        <v>27</v>
      </c>
      <c r="C31" s="165">
        <v>11065.9</v>
      </c>
      <c r="D31" s="66">
        <v>11065.8</v>
      </c>
      <c r="E31" s="37">
        <f t="shared" si="0"/>
        <v>99.99909632293803</v>
      </c>
    </row>
    <row r="32" spans="1:5" s="65" customFormat="1" ht="18" customHeight="1">
      <c r="A32" s="162" t="s">
        <v>75</v>
      </c>
      <c r="B32" s="163" t="s">
        <v>26</v>
      </c>
      <c r="C32" s="165">
        <v>1517.2</v>
      </c>
      <c r="D32" s="66">
        <v>1517</v>
      </c>
      <c r="E32" s="37">
        <f t="shared" si="0"/>
        <v>99.986817822304246</v>
      </c>
    </row>
    <row r="33" spans="1:5" s="65" customFormat="1" ht="18" customHeight="1">
      <c r="A33" s="162" t="s">
        <v>74</v>
      </c>
      <c r="B33" s="161" t="s">
        <v>25</v>
      </c>
      <c r="C33" s="165">
        <v>709.1</v>
      </c>
      <c r="D33" s="66">
        <v>705.5</v>
      </c>
      <c r="E33" s="37">
        <f t="shared" si="0"/>
        <v>99.492314201099987</v>
      </c>
    </row>
    <row r="34" spans="1:5" s="65" customFormat="1" ht="18" customHeight="1">
      <c r="A34" s="162" t="s">
        <v>73</v>
      </c>
      <c r="B34" s="161" t="s">
        <v>817</v>
      </c>
      <c r="C34" s="165">
        <v>2306</v>
      </c>
      <c r="D34" s="66">
        <v>2306</v>
      </c>
      <c r="E34" s="37">
        <f t="shared" si="0"/>
        <v>100</v>
      </c>
    </row>
    <row r="35" spans="1:5" s="65" customFormat="1" ht="18" customHeight="1">
      <c r="A35" s="162" t="s">
        <v>72</v>
      </c>
      <c r="B35" s="161" t="s">
        <v>68</v>
      </c>
      <c r="C35" s="165">
        <v>3541.7</v>
      </c>
      <c r="D35" s="66">
        <v>3541.6</v>
      </c>
      <c r="E35" s="37">
        <f t="shared" si="0"/>
        <v>99.997176497162371</v>
      </c>
    </row>
    <row r="36" spans="1:5" s="65" customFormat="1" ht="18" customHeight="1">
      <c r="A36" s="162" t="s">
        <v>71</v>
      </c>
      <c r="B36" s="161" t="s">
        <v>23</v>
      </c>
      <c r="C36" s="165">
        <v>2435.1999999999998</v>
      </c>
      <c r="D36" s="66">
        <v>2435.1</v>
      </c>
      <c r="E36" s="37">
        <f t="shared" si="0"/>
        <v>99.995893561103813</v>
      </c>
    </row>
    <row r="37" spans="1:5" s="65" customFormat="1" ht="18" customHeight="1">
      <c r="A37" s="162" t="s">
        <v>70</v>
      </c>
      <c r="B37" s="161" t="s">
        <v>22</v>
      </c>
      <c r="C37" s="165">
        <v>14803.4</v>
      </c>
      <c r="D37" s="66">
        <v>14803.3</v>
      </c>
      <c r="E37" s="37">
        <f t="shared" si="0"/>
        <v>99.999324479511458</v>
      </c>
    </row>
    <row r="38" spans="1:5" s="65" customFormat="1" ht="18" customHeight="1">
      <c r="A38" s="162" t="s">
        <v>69</v>
      </c>
      <c r="B38" s="163" t="s">
        <v>21</v>
      </c>
      <c r="C38" s="165">
        <v>13454.3</v>
      </c>
      <c r="D38" s="66">
        <v>13454.2</v>
      </c>
      <c r="E38" s="37">
        <f t="shared" si="0"/>
        <v>99.99925674319735</v>
      </c>
    </row>
    <row r="39" spans="1:5" s="65" customFormat="1" ht="18" customHeight="1">
      <c r="A39" s="162" t="s">
        <v>67</v>
      </c>
      <c r="B39" s="161" t="s">
        <v>20</v>
      </c>
      <c r="C39" s="165">
        <v>1411.7</v>
      </c>
      <c r="D39" s="66">
        <v>1411.6</v>
      </c>
      <c r="E39" s="37">
        <f t="shared" si="0"/>
        <v>99.992916341998992</v>
      </c>
    </row>
    <row r="40" spans="1:5" s="65" customFormat="1" ht="18" customHeight="1">
      <c r="A40" s="162" t="s">
        <v>66</v>
      </c>
      <c r="B40" s="161" t="s">
        <v>18</v>
      </c>
      <c r="C40" s="165">
        <v>21.2</v>
      </c>
      <c r="D40" s="66">
        <v>21.2</v>
      </c>
      <c r="E40" s="37">
        <f t="shared" si="0"/>
        <v>100</v>
      </c>
    </row>
    <row r="41" spans="1:5" s="65" customFormat="1" ht="18" customHeight="1">
      <c r="A41" s="162" t="s">
        <v>65</v>
      </c>
      <c r="B41" s="161" t="s">
        <v>17</v>
      </c>
      <c r="C41" s="165">
        <v>3531.2</v>
      </c>
      <c r="D41" s="66">
        <v>3531.1</v>
      </c>
      <c r="E41" s="37">
        <f t="shared" si="0"/>
        <v>99.997168101495248</v>
      </c>
    </row>
    <row r="42" spans="1:5" s="65" customFormat="1" ht="18" customHeight="1">
      <c r="A42" s="162" t="s">
        <v>64</v>
      </c>
      <c r="B42" s="161" t="s">
        <v>16</v>
      </c>
      <c r="C42" s="165">
        <v>2314</v>
      </c>
      <c r="D42" s="66">
        <v>2313.8000000000002</v>
      </c>
      <c r="E42" s="37">
        <f t="shared" si="0"/>
        <v>99.991356957649103</v>
      </c>
    </row>
    <row r="43" spans="1:5" s="65" customFormat="1" ht="18" customHeight="1">
      <c r="A43" s="162" t="s">
        <v>63</v>
      </c>
      <c r="B43" s="161" t="s">
        <v>15</v>
      </c>
      <c r="C43" s="165">
        <v>1411.1</v>
      </c>
      <c r="D43" s="66">
        <v>1411</v>
      </c>
      <c r="E43" s="37">
        <f t="shared" si="0"/>
        <v>99.992913330026227</v>
      </c>
    </row>
    <row r="44" spans="1:5" s="65" customFormat="1" ht="18" customHeight="1">
      <c r="A44" s="162" t="s">
        <v>62</v>
      </c>
      <c r="B44" s="161" t="s">
        <v>14</v>
      </c>
      <c r="C44" s="165">
        <v>12469.1</v>
      </c>
      <c r="D44" s="66">
        <v>12469.1</v>
      </c>
      <c r="E44" s="37">
        <f t="shared" si="0"/>
        <v>100</v>
      </c>
    </row>
    <row r="45" spans="1:5" s="65" customFormat="1" ht="18" customHeight="1">
      <c r="A45" s="162" t="s">
        <v>61</v>
      </c>
      <c r="B45" s="161" t="s">
        <v>56</v>
      </c>
      <c r="C45" s="165">
        <v>4468</v>
      </c>
      <c r="D45" s="66">
        <v>4467.8999999999996</v>
      </c>
      <c r="E45" s="37">
        <f t="shared" si="0"/>
        <v>99.997761862130702</v>
      </c>
    </row>
    <row r="46" spans="1:5" s="65" customFormat="1" ht="18" customHeight="1">
      <c r="A46" s="162" t="s">
        <v>60</v>
      </c>
      <c r="B46" s="161" t="s">
        <v>4</v>
      </c>
      <c r="C46" s="165">
        <v>11797.2</v>
      </c>
      <c r="D46" s="66">
        <v>11797.1</v>
      </c>
      <c r="E46" s="37">
        <f t="shared" si="0"/>
        <v>99.999152341233511</v>
      </c>
    </row>
    <row r="47" spans="1:5" s="65" customFormat="1" ht="18" customHeight="1">
      <c r="A47" s="162" t="s">
        <v>59</v>
      </c>
      <c r="B47" s="161" t="s">
        <v>5</v>
      </c>
      <c r="C47" s="165">
        <v>15624.2</v>
      </c>
      <c r="D47" s="66">
        <v>15624</v>
      </c>
      <c r="E47" s="37">
        <f t="shared" si="0"/>
        <v>99.998719934460638</v>
      </c>
    </row>
    <row r="48" spans="1:5" s="65" customFormat="1" ht="18" customHeight="1">
      <c r="A48" s="162" t="s">
        <v>58</v>
      </c>
      <c r="B48" s="161" t="s">
        <v>6</v>
      </c>
      <c r="C48" s="165">
        <v>9012.9</v>
      </c>
      <c r="D48" s="66">
        <v>9012.7999999999993</v>
      </c>
      <c r="E48" s="37">
        <f t="shared" si="0"/>
        <v>99.998890479202032</v>
      </c>
    </row>
    <row r="49" spans="1:5" s="65" customFormat="1" ht="18" customHeight="1">
      <c r="A49" s="162" t="s">
        <v>57</v>
      </c>
      <c r="B49" s="161" t="s">
        <v>7</v>
      </c>
      <c r="C49" s="165">
        <v>11690.4</v>
      </c>
      <c r="D49" s="66">
        <v>11690.3</v>
      </c>
      <c r="E49" s="37">
        <f t="shared" si="0"/>
        <v>99.999144597276384</v>
      </c>
    </row>
    <row r="50" spans="1:5" s="65" customFormat="1" ht="18" customHeight="1">
      <c r="A50" s="162" t="s">
        <v>55</v>
      </c>
      <c r="B50" s="161" t="s">
        <v>8</v>
      </c>
      <c r="C50" s="165">
        <v>142482.20000000001</v>
      </c>
      <c r="D50" s="66">
        <v>137411.79999999999</v>
      </c>
      <c r="E50" s="37">
        <f t="shared" si="0"/>
        <v>96.441380046068886</v>
      </c>
    </row>
    <row r="51" spans="1:5" s="65" customFormat="1" ht="18" customHeight="1">
      <c r="A51" s="162"/>
      <c r="B51" s="161" t="s">
        <v>9</v>
      </c>
      <c r="C51" s="165">
        <f>SUM(C11:C50)</f>
        <v>334293.19999999995</v>
      </c>
      <c r="D51" s="37">
        <f>SUM(D11:D50)</f>
        <v>329216</v>
      </c>
      <c r="E51" s="37">
        <f t="shared" si="0"/>
        <v>98.481213497612288</v>
      </c>
    </row>
    <row r="53" spans="1:5" ht="18" customHeight="1">
      <c r="A53" s="363" t="s">
        <v>53</v>
      </c>
      <c r="B53" s="363"/>
      <c r="C53" s="363"/>
      <c r="D53" s="356"/>
      <c r="E53" s="356"/>
    </row>
    <row r="55" spans="1:5">
      <c r="C55" s="244"/>
      <c r="D55" s="292"/>
    </row>
    <row r="56" spans="1:5">
      <c r="C56" s="244"/>
      <c r="D56" s="244"/>
    </row>
  </sheetData>
  <customSheetViews>
    <customSheetView guid="{7EABBF37-D56A-46DE-9AD5-6CA4EBC3AA57}" showPageBreaks="1" topLeftCell="A35">
      <selection activeCell="A27" sqref="A27"/>
      <pageMargins left="0.70866141732283472" right="0.39370078740157483" top="0.74803149606299213" bottom="0.74803149606299213" header="0.31496062992125984" footer="0.31496062992125984"/>
      <pageSetup paperSize="9" scale="96" orientation="portrait" r:id="rId1"/>
      <headerFooter differentFirst="1">
        <oddHeader>&amp;C&amp;P</oddHeader>
      </headerFooter>
    </customSheetView>
    <customSheetView guid="{C16E4BCB-58C8-47D0-A0FD-B4DAAAB34E5C}" showPageBreaks="1" topLeftCell="A35">
      <selection activeCell="A27" sqref="A27"/>
      <pageMargins left="0.70866141732283472" right="0.39370078740157483" top="0.74803149606299213" bottom="0.74803149606299213" header="0.31496062992125984" footer="0.31496062992125984"/>
      <pageSetup paperSize="9" scale="96" orientation="portrait" r:id="rId2"/>
      <headerFooter differentFirst="1">
        <oddHeader>&amp;C&amp;P</oddHeader>
      </headerFooter>
    </customSheetView>
    <customSheetView guid="{4F7A700D-25FD-4E6B-83A5-F9BA4B540919}" showPageBreaks="1" showAutoFilter="1" topLeftCell="A37">
      <selection activeCell="C55" sqref="C55:D56"/>
      <pageMargins left="0.70866141732283472" right="0.39370078740157483" top="0.74803149606299213" bottom="0.74803149606299213" header="0.31496062992125984" footer="0.31496062992125984"/>
      <pageSetup paperSize="9" scale="96" orientation="portrait" r:id="rId3"/>
      <headerFooter differentFirst="1">
        <oddHeader>&amp;C&amp;P</oddHeader>
      </headerFooter>
      <autoFilter ref="A7:F51"/>
    </customSheetView>
    <customSheetView guid="{ADE9CD15-CD42-4088-AD9A-185DB7331DBB}" showAutoFilter="1" topLeftCell="A37">
      <selection activeCell="C55" sqref="C55:D56"/>
      <pageMargins left="0.70866141732283472" right="0.39370078740157483" top="0.74803149606299213" bottom="0.74803149606299213" header="0.31496062992125984" footer="0.31496062992125984"/>
      <pageSetup paperSize="9" scale="96" orientation="portrait" r:id="rId4"/>
      <headerFooter differentFirst="1">
        <oddHeader>&amp;C&amp;P</oddHeader>
      </headerFooter>
      <autoFilter ref="A7:F51"/>
    </customSheetView>
    <customSheetView guid="{1DB1B61F-4271-489B-B4EC-BC6745E9499C}" showAutoFilter="1" topLeftCell="A37">
      <selection activeCell="C55" sqref="C55:D56"/>
      <pageMargins left="0.70866141732283472" right="0.39370078740157483" top="0.74803149606299213" bottom="0.74803149606299213" header="0.31496062992125984" footer="0.31496062992125984"/>
      <pageSetup paperSize="9" scale="96" orientation="portrait" r:id="rId5"/>
      <headerFooter differentFirst="1">
        <oddHeader>&amp;C&amp;P</oddHeader>
      </headerFooter>
      <autoFilter ref="A7:F7"/>
    </customSheetView>
    <customSheetView guid="{9B53AACB-F69C-4C4E-B62B-18CAA2EE3F30}" showPageBreaks="1" topLeftCell="A25">
      <selection activeCell="D13" sqref="D13"/>
      <pageMargins left="0.70866141732283472" right="0.39370078740157483" top="0.74803149606299213" bottom="0.74803149606299213" header="0.31496062992125984" footer="0.31496062992125984"/>
      <pageSetup paperSize="9" scale="96" orientation="portrait" r:id="rId6"/>
      <headerFooter differentFirst="1">
        <oddHeader>&amp;C&amp;P</oddHeader>
      </headerFooter>
    </customSheetView>
    <customSheetView guid="{371E3228-9998-477A-9969-75F94E70AA35}" showPageBreaks="1">
      <selection activeCell="G47" sqref="G47"/>
      <pageMargins left="0.70866141732283472" right="0.39370078740157483" top="0.74803149606299213" bottom="0.74803149606299213" header="0.31496062992125984" footer="0.31496062992125984"/>
      <pageSetup paperSize="9" scale="96" orientation="portrait" r:id="rId7"/>
      <headerFooter differentFirst="1">
        <oddHeader>&amp;C&amp;P</oddHeader>
      </headerFooter>
    </customSheetView>
  </customSheetViews>
  <mergeCells count="9">
    <mergeCell ref="A53:E53"/>
    <mergeCell ref="B9:B10"/>
    <mergeCell ref="A9:A10"/>
    <mergeCell ref="C9:C10"/>
    <mergeCell ref="B5:C5"/>
    <mergeCell ref="D9:D10"/>
    <mergeCell ref="E9:E10"/>
    <mergeCell ref="A7:E7"/>
    <mergeCell ref="A6:E6"/>
  </mergeCells>
  <pageMargins left="0.98425196850393704" right="0.39370078740157483" top="0.6692913385826772" bottom="0.47244094488188981" header="0.39370078740157483" footer="0.31496062992125984"/>
  <pageSetup paperSize="9" scale="96" orientation="portrait" r:id="rId8"/>
  <headerFooter differentFirst="1">
    <oddHeader xml:space="preserve">&amp;C&amp;P
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J63"/>
  <sheetViews>
    <sheetView topLeftCell="A3" zoomScaleNormal="100" workbookViewId="0">
      <selection activeCell="M23" sqref="M23"/>
    </sheetView>
  </sheetViews>
  <sheetFormatPr defaultColWidth="9.140625" defaultRowHeight="18.75"/>
  <cols>
    <col min="1" max="1" width="5.28515625" style="16" customWidth="1"/>
    <col min="2" max="2" width="42.7109375" style="15" customWidth="1"/>
    <col min="3" max="3" width="14.140625" style="14" customWidth="1"/>
    <col min="4" max="4" width="11.140625" style="13" customWidth="1"/>
    <col min="5" max="5" width="13" style="13" customWidth="1"/>
    <col min="6" max="6" width="9.140625" style="13"/>
    <col min="7" max="7" width="20.42578125" style="13" bestFit="1" customWidth="1"/>
    <col min="8" max="8" width="19.85546875" style="13" customWidth="1"/>
    <col min="9" max="9" width="14.85546875" style="13" customWidth="1"/>
    <col min="10" max="10" width="11" style="13" bestFit="1" customWidth="1"/>
    <col min="11" max="16384" width="9.140625" style="13"/>
  </cols>
  <sheetData>
    <row r="1" spans="1:10" s="26" customFormat="1" ht="264.75" hidden="1" customHeight="1">
      <c r="A1" s="29" t="s">
        <v>99</v>
      </c>
      <c r="B1" s="28" t="s">
        <v>98</v>
      </c>
      <c r="C1" s="27" t="s">
        <v>272</v>
      </c>
    </row>
    <row r="2" spans="1:10" s="20" customFormat="1" ht="409.5" hidden="1">
      <c r="A2" s="25" t="s">
        <v>99</v>
      </c>
      <c r="B2" s="24" t="s">
        <v>98</v>
      </c>
      <c r="C2" s="23" t="s">
        <v>271</v>
      </c>
    </row>
    <row r="3" spans="1:10" s="20" customFormat="1">
      <c r="A3" s="337"/>
      <c r="B3" s="334"/>
      <c r="C3" s="349" t="s">
        <v>849</v>
      </c>
      <c r="D3" s="334"/>
      <c r="E3" s="334"/>
    </row>
    <row r="4" spans="1:10" s="20" customFormat="1">
      <c r="A4" s="338"/>
      <c r="B4" s="333"/>
      <c r="C4" s="349" t="s">
        <v>835</v>
      </c>
      <c r="D4" s="333"/>
      <c r="E4" s="333"/>
    </row>
    <row r="5" spans="1:10" s="20" customFormat="1">
      <c r="A5" s="338"/>
      <c r="B5" s="333"/>
      <c r="C5" s="349" t="s">
        <v>836</v>
      </c>
      <c r="D5" s="333"/>
      <c r="E5" s="333"/>
    </row>
    <row r="6" spans="1:10" s="20" customFormat="1">
      <c r="A6" s="338"/>
      <c r="B6" s="333"/>
      <c r="C6" s="349" t="s">
        <v>837</v>
      </c>
      <c r="D6" s="333"/>
      <c r="E6" s="333"/>
    </row>
    <row r="7" spans="1:10" s="20" customFormat="1">
      <c r="A7" s="22"/>
      <c r="B7" s="386"/>
      <c r="C7" s="386"/>
    </row>
    <row r="8" spans="1:10" s="20" customFormat="1">
      <c r="A8" s="364" t="s">
        <v>0</v>
      </c>
      <c r="B8" s="364"/>
      <c r="C8" s="364"/>
      <c r="D8" s="356"/>
      <c r="E8" s="356"/>
    </row>
    <row r="9" spans="1:10" s="20" customFormat="1" ht="111" customHeight="1">
      <c r="A9" s="365" t="s">
        <v>801</v>
      </c>
      <c r="B9" s="365"/>
      <c r="C9" s="365"/>
      <c r="D9" s="362"/>
      <c r="E9" s="362"/>
    </row>
    <row r="10" spans="1:10" s="20" customFormat="1" ht="14.25" customHeight="1">
      <c r="A10" s="22"/>
      <c r="B10" s="22"/>
      <c r="C10" s="21"/>
    </row>
    <row r="11" spans="1:10" s="20" customFormat="1" ht="84.75" customHeight="1">
      <c r="A11" s="69" t="s">
        <v>1</v>
      </c>
      <c r="B11" s="69" t="s">
        <v>51</v>
      </c>
      <c r="C11" s="69" t="s">
        <v>11</v>
      </c>
      <c r="D11" s="71" t="s">
        <v>102</v>
      </c>
      <c r="E11" s="72" t="s">
        <v>12</v>
      </c>
    </row>
    <row r="12" spans="1:10">
      <c r="A12" s="158" t="s">
        <v>97</v>
      </c>
      <c r="B12" s="159" t="s">
        <v>50</v>
      </c>
      <c r="C12" s="166">
        <v>184</v>
      </c>
      <c r="D12" s="126">
        <v>184</v>
      </c>
      <c r="E12" s="126">
        <f>D12/C12*100</f>
        <v>100</v>
      </c>
      <c r="F12" s="243"/>
      <c r="G12" s="133"/>
      <c r="H12" s="133"/>
      <c r="I12" s="133"/>
      <c r="J12" s="133"/>
    </row>
    <row r="13" spans="1:10">
      <c r="A13" s="158" t="s">
        <v>96</v>
      </c>
      <c r="B13" s="159" t="s">
        <v>49</v>
      </c>
      <c r="C13" s="160">
        <v>3279.7</v>
      </c>
      <c r="D13" s="126">
        <v>3279.7</v>
      </c>
      <c r="E13" s="126">
        <f t="shared" ref="E13:E57" si="0">D13/C13*100</f>
        <v>100</v>
      </c>
      <c r="F13" s="243"/>
      <c r="G13" s="133"/>
      <c r="H13" s="133"/>
      <c r="I13" s="133"/>
      <c r="J13" s="133"/>
    </row>
    <row r="14" spans="1:10">
      <c r="A14" s="158" t="s">
        <v>95</v>
      </c>
      <c r="B14" s="159" t="s">
        <v>48</v>
      </c>
      <c r="C14" s="160">
        <v>1062.8</v>
      </c>
      <c r="D14" s="126">
        <v>1062.8</v>
      </c>
      <c r="E14" s="126">
        <f t="shared" si="0"/>
        <v>100</v>
      </c>
      <c r="F14" s="243"/>
      <c r="G14" s="133"/>
      <c r="H14" s="133"/>
      <c r="I14" s="133"/>
      <c r="J14" s="133"/>
    </row>
    <row r="15" spans="1:10">
      <c r="A15" s="158" t="s">
        <v>94</v>
      </c>
      <c r="B15" s="159" t="s">
        <v>47</v>
      </c>
      <c r="C15" s="166">
        <v>123</v>
      </c>
      <c r="D15" s="126">
        <v>114</v>
      </c>
      <c r="E15" s="126">
        <f t="shared" si="0"/>
        <v>92.682926829268297</v>
      </c>
      <c r="F15" s="243"/>
      <c r="G15" s="133"/>
      <c r="H15" s="133"/>
      <c r="I15" s="133"/>
      <c r="J15" s="133"/>
    </row>
    <row r="16" spans="1:10">
      <c r="A16" s="158" t="s">
        <v>93</v>
      </c>
      <c r="B16" s="159" t="s">
        <v>46</v>
      </c>
      <c r="C16" s="160">
        <v>1473.7</v>
      </c>
      <c r="D16" s="126">
        <v>1473.7</v>
      </c>
      <c r="E16" s="126">
        <f t="shared" si="0"/>
        <v>100</v>
      </c>
      <c r="F16" s="243"/>
      <c r="G16" s="133"/>
      <c r="H16" s="133"/>
      <c r="I16" s="133"/>
      <c r="J16" s="133"/>
    </row>
    <row r="17" spans="1:10">
      <c r="A17" s="158" t="s">
        <v>92</v>
      </c>
      <c r="B17" s="159" t="s">
        <v>45</v>
      </c>
      <c r="C17" s="160">
        <v>812.9</v>
      </c>
      <c r="D17" s="126">
        <v>752</v>
      </c>
      <c r="E17" s="126">
        <f t="shared" si="0"/>
        <v>92.508303604379378</v>
      </c>
      <c r="F17" s="243"/>
      <c r="G17" s="133"/>
      <c r="H17" s="133"/>
      <c r="I17" s="133"/>
      <c r="J17" s="133"/>
    </row>
    <row r="18" spans="1:10">
      <c r="A18" s="158" t="s">
        <v>91</v>
      </c>
      <c r="B18" s="159" t="s">
        <v>44</v>
      </c>
      <c r="C18" s="160">
        <v>1705.5</v>
      </c>
      <c r="D18" s="126">
        <v>1635</v>
      </c>
      <c r="E18" s="126">
        <f t="shared" si="0"/>
        <v>95.866314863676337</v>
      </c>
      <c r="F18" s="243"/>
      <c r="G18" s="133"/>
      <c r="H18" s="133"/>
      <c r="I18" s="133"/>
      <c r="J18" s="133"/>
    </row>
    <row r="19" spans="1:10">
      <c r="A19" s="158" t="s">
        <v>90</v>
      </c>
      <c r="B19" s="159" t="s">
        <v>43</v>
      </c>
      <c r="C19" s="160">
        <v>738.3</v>
      </c>
      <c r="D19" s="126">
        <v>738.3</v>
      </c>
      <c r="E19" s="126">
        <f t="shared" si="0"/>
        <v>100</v>
      </c>
      <c r="F19" s="243"/>
      <c r="G19" s="133"/>
      <c r="H19" s="133"/>
      <c r="I19" s="133"/>
      <c r="J19" s="133"/>
    </row>
    <row r="20" spans="1:10">
      <c r="A20" s="158" t="s">
        <v>89</v>
      </c>
      <c r="B20" s="159" t="s">
        <v>42</v>
      </c>
      <c r="C20" s="160">
        <v>1571.6</v>
      </c>
      <c r="D20" s="126">
        <v>1571.6</v>
      </c>
      <c r="E20" s="126">
        <f t="shared" si="0"/>
        <v>100</v>
      </c>
      <c r="F20" s="243"/>
      <c r="G20" s="133"/>
      <c r="H20" s="133"/>
      <c r="I20" s="133"/>
      <c r="J20" s="133"/>
    </row>
    <row r="21" spans="1:10">
      <c r="A21" s="158" t="s">
        <v>88</v>
      </c>
      <c r="B21" s="159" t="s">
        <v>41</v>
      </c>
      <c r="C21" s="160">
        <v>463.6</v>
      </c>
      <c r="D21" s="126">
        <v>426.6</v>
      </c>
      <c r="E21" s="126">
        <f t="shared" si="0"/>
        <v>92.018981880931833</v>
      </c>
      <c r="F21" s="243"/>
      <c r="G21" s="133"/>
      <c r="H21" s="133"/>
      <c r="I21" s="133"/>
      <c r="J21" s="133"/>
    </row>
    <row r="22" spans="1:10">
      <c r="A22" s="158" t="s">
        <v>87</v>
      </c>
      <c r="B22" s="159" t="s">
        <v>40</v>
      </c>
      <c r="C22" s="160">
        <v>1453.5</v>
      </c>
      <c r="D22" s="126">
        <v>1427.5</v>
      </c>
      <c r="E22" s="126">
        <f t="shared" si="0"/>
        <v>98.211214310285527</v>
      </c>
      <c r="F22" s="243"/>
      <c r="G22" s="133"/>
      <c r="H22" s="133"/>
      <c r="I22" s="133"/>
      <c r="J22" s="133"/>
    </row>
    <row r="23" spans="1:10">
      <c r="A23" s="158" t="s">
        <v>86</v>
      </c>
      <c r="B23" s="159" t="s">
        <v>39</v>
      </c>
      <c r="C23" s="160">
        <v>1472.6</v>
      </c>
      <c r="D23" s="126">
        <v>1430.6</v>
      </c>
      <c r="E23" s="126">
        <f t="shared" si="0"/>
        <v>97.147901670514742</v>
      </c>
      <c r="F23" s="243"/>
      <c r="G23" s="133"/>
      <c r="H23" s="133"/>
      <c r="I23" s="133"/>
      <c r="J23" s="133"/>
    </row>
    <row r="24" spans="1:10">
      <c r="A24" s="158" t="s">
        <v>85</v>
      </c>
      <c r="B24" s="159" t="s">
        <v>38</v>
      </c>
      <c r="C24" s="160">
        <v>560.29999999999995</v>
      </c>
      <c r="D24" s="126">
        <v>560.29999999999995</v>
      </c>
      <c r="E24" s="126">
        <f t="shared" si="0"/>
        <v>100</v>
      </c>
      <c r="F24" s="243"/>
      <c r="G24" s="133"/>
      <c r="H24" s="133"/>
      <c r="I24" s="133"/>
      <c r="J24" s="133"/>
    </row>
    <row r="25" spans="1:10">
      <c r="A25" s="158" t="s">
        <v>84</v>
      </c>
      <c r="B25" s="159" t="s">
        <v>37</v>
      </c>
      <c r="C25" s="160">
        <v>890.5</v>
      </c>
      <c r="D25" s="126">
        <v>890.5</v>
      </c>
      <c r="E25" s="126">
        <f t="shared" si="0"/>
        <v>100</v>
      </c>
      <c r="F25" s="243"/>
      <c r="G25" s="133"/>
      <c r="H25" s="133"/>
      <c r="I25" s="133"/>
      <c r="J25" s="133"/>
    </row>
    <row r="26" spans="1:10">
      <c r="A26" s="158" t="s">
        <v>83</v>
      </c>
      <c r="B26" s="159" t="s">
        <v>36</v>
      </c>
      <c r="C26" s="160">
        <v>318.89999999999998</v>
      </c>
      <c r="D26" s="191">
        <v>318.89999999999998</v>
      </c>
      <c r="E26" s="126">
        <f t="shared" si="0"/>
        <v>100</v>
      </c>
      <c r="F26" s="243"/>
      <c r="G26" s="133"/>
      <c r="H26" s="133"/>
      <c r="I26" s="133"/>
      <c r="J26" s="133"/>
    </row>
    <row r="27" spans="1:10">
      <c r="A27" s="158" t="s">
        <v>82</v>
      </c>
      <c r="B27" s="159" t="s">
        <v>81</v>
      </c>
      <c r="C27" s="160">
        <v>1091.2</v>
      </c>
      <c r="D27" s="191">
        <v>1019.8</v>
      </c>
      <c r="E27" s="126">
        <f t="shared" si="0"/>
        <v>93.456744868035173</v>
      </c>
      <c r="F27" s="243"/>
      <c r="G27" s="133"/>
      <c r="H27" s="133"/>
      <c r="I27" s="133"/>
      <c r="J27" s="133"/>
    </row>
    <row r="28" spans="1:10">
      <c r="A28" s="158" t="s">
        <v>80</v>
      </c>
      <c r="B28" s="159" t="s">
        <v>34</v>
      </c>
      <c r="C28" s="160">
        <v>1928.7</v>
      </c>
      <c r="D28" s="191">
        <v>1928.7</v>
      </c>
      <c r="E28" s="126">
        <f t="shared" si="0"/>
        <v>100</v>
      </c>
      <c r="F28" s="243"/>
      <c r="G28" s="133"/>
      <c r="H28" s="133"/>
      <c r="I28" s="133"/>
      <c r="J28" s="133"/>
    </row>
    <row r="29" spans="1:10">
      <c r="A29" s="158" t="s">
        <v>79</v>
      </c>
      <c r="B29" s="159" t="s">
        <v>33</v>
      </c>
      <c r="C29" s="160">
        <v>414.2</v>
      </c>
      <c r="D29" s="191">
        <v>414.2</v>
      </c>
      <c r="E29" s="126">
        <f t="shared" si="0"/>
        <v>100</v>
      </c>
      <c r="F29" s="243"/>
      <c r="G29" s="133"/>
      <c r="H29" s="133"/>
      <c r="I29" s="133"/>
      <c r="J29" s="133"/>
    </row>
    <row r="30" spans="1:10">
      <c r="A30" s="158" t="s">
        <v>78</v>
      </c>
      <c r="B30" s="159" t="s">
        <v>32</v>
      </c>
      <c r="C30" s="160">
        <v>648.20000000000005</v>
      </c>
      <c r="D30" s="191">
        <v>648.20000000000005</v>
      </c>
      <c r="E30" s="126">
        <f t="shared" si="0"/>
        <v>100</v>
      </c>
      <c r="F30" s="243"/>
      <c r="G30" s="133"/>
      <c r="H30" s="133"/>
      <c r="I30" s="133"/>
      <c r="J30" s="133"/>
    </row>
    <row r="31" spans="1:10">
      <c r="A31" s="158" t="s">
        <v>77</v>
      </c>
      <c r="B31" s="159" t="s">
        <v>31</v>
      </c>
      <c r="C31" s="160">
        <v>519.20000000000005</v>
      </c>
      <c r="D31" s="191">
        <v>496.7</v>
      </c>
      <c r="E31" s="126">
        <f t="shared" si="0"/>
        <v>95.666409861325107</v>
      </c>
      <c r="F31" s="243"/>
      <c r="G31" s="133"/>
      <c r="H31" s="133"/>
      <c r="I31" s="133"/>
      <c r="J31" s="133"/>
    </row>
    <row r="32" spans="1:10">
      <c r="A32" s="158" t="s">
        <v>76</v>
      </c>
      <c r="B32" s="159" t="s">
        <v>30</v>
      </c>
      <c r="C32" s="160">
        <v>993.8</v>
      </c>
      <c r="D32" s="191">
        <v>993.8</v>
      </c>
      <c r="E32" s="126">
        <f t="shared" si="0"/>
        <v>100</v>
      </c>
      <c r="F32" s="243"/>
      <c r="G32" s="133"/>
      <c r="H32" s="133"/>
      <c r="I32" s="133"/>
      <c r="J32" s="133"/>
    </row>
    <row r="33" spans="1:10">
      <c r="A33" s="158" t="s">
        <v>75</v>
      </c>
      <c r="B33" s="159" t="s">
        <v>29</v>
      </c>
      <c r="C33" s="160">
        <v>2540.1999999999998</v>
      </c>
      <c r="D33" s="191">
        <v>2504.1</v>
      </c>
      <c r="E33" s="126">
        <f t="shared" si="0"/>
        <v>98.578852058893006</v>
      </c>
      <c r="F33" s="243"/>
      <c r="G33" s="133"/>
      <c r="H33" s="133"/>
      <c r="I33" s="133"/>
      <c r="J33" s="133"/>
    </row>
    <row r="34" spans="1:10">
      <c r="A34" s="158" t="s">
        <v>74</v>
      </c>
      <c r="B34" s="159" t="s">
        <v>28</v>
      </c>
      <c r="C34" s="160">
        <v>408.8</v>
      </c>
      <c r="D34" s="191">
        <v>404.9</v>
      </c>
      <c r="E34" s="126">
        <f t="shared" si="0"/>
        <v>99.045988258317024</v>
      </c>
      <c r="F34" s="243"/>
      <c r="G34" s="133"/>
      <c r="H34" s="133"/>
      <c r="I34" s="133"/>
      <c r="J34" s="133"/>
    </row>
    <row r="35" spans="1:10">
      <c r="A35" s="158" t="s">
        <v>73</v>
      </c>
      <c r="B35" s="159" t="s">
        <v>27</v>
      </c>
      <c r="C35" s="160">
        <v>2737.9</v>
      </c>
      <c r="D35" s="191">
        <v>2737.9</v>
      </c>
      <c r="E35" s="126">
        <f t="shared" si="0"/>
        <v>100</v>
      </c>
      <c r="F35" s="243"/>
      <c r="G35" s="133"/>
      <c r="H35" s="133"/>
      <c r="I35" s="133"/>
      <c r="J35" s="133"/>
    </row>
    <row r="36" spans="1:10">
      <c r="A36" s="158" t="s">
        <v>72</v>
      </c>
      <c r="B36" s="159" t="s">
        <v>26</v>
      </c>
      <c r="C36" s="160">
        <v>1100.0999999999999</v>
      </c>
      <c r="D36" s="191">
        <v>1100.0999999999999</v>
      </c>
      <c r="E36" s="126">
        <f t="shared" si="0"/>
        <v>100</v>
      </c>
      <c r="F36" s="243"/>
      <c r="G36" s="133"/>
      <c r="H36" s="133"/>
      <c r="I36" s="133"/>
      <c r="J36" s="133"/>
    </row>
    <row r="37" spans="1:10">
      <c r="A37" s="158" t="s">
        <v>71</v>
      </c>
      <c r="B37" s="159" t="s">
        <v>25</v>
      </c>
      <c r="C37" s="160">
        <v>498.7</v>
      </c>
      <c r="D37" s="191">
        <v>498.7</v>
      </c>
      <c r="E37" s="126">
        <f t="shared" si="0"/>
        <v>100</v>
      </c>
      <c r="F37" s="243"/>
      <c r="G37" s="133"/>
      <c r="H37" s="133"/>
      <c r="I37" s="133"/>
      <c r="J37" s="133"/>
    </row>
    <row r="38" spans="1:10" s="65" customFormat="1" ht="37.5">
      <c r="A38" s="162" t="s">
        <v>70</v>
      </c>
      <c r="B38" s="163" t="s">
        <v>752</v>
      </c>
      <c r="C38" s="164">
        <v>1219.7</v>
      </c>
      <c r="D38" s="37">
        <v>1160.5</v>
      </c>
      <c r="E38" s="135">
        <f t="shared" si="0"/>
        <v>95.14634746249078</v>
      </c>
      <c r="F38" s="243"/>
      <c r="G38" s="133"/>
      <c r="H38" s="182"/>
      <c r="I38" s="133"/>
      <c r="J38" s="182"/>
    </row>
    <row r="39" spans="1:10">
      <c r="A39" s="158" t="s">
        <v>69</v>
      </c>
      <c r="B39" s="159" t="s">
        <v>68</v>
      </c>
      <c r="C39" s="166">
        <v>586</v>
      </c>
      <c r="D39" s="191">
        <v>586</v>
      </c>
      <c r="E39" s="126">
        <f t="shared" si="0"/>
        <v>100</v>
      </c>
      <c r="F39" s="243"/>
      <c r="G39" s="133"/>
      <c r="H39" s="133"/>
      <c r="I39" s="133"/>
      <c r="J39" s="133"/>
    </row>
    <row r="40" spans="1:10">
      <c r="A40" s="158" t="s">
        <v>67</v>
      </c>
      <c r="B40" s="159" t="s">
        <v>23</v>
      </c>
      <c r="C40" s="160">
        <v>245.8</v>
      </c>
      <c r="D40" s="191">
        <v>240.4</v>
      </c>
      <c r="E40" s="191">
        <f t="shared" si="0"/>
        <v>97.803091944670456</v>
      </c>
      <c r="F40" s="243"/>
      <c r="G40" s="192"/>
      <c r="H40" s="133"/>
      <c r="I40" s="133"/>
      <c r="J40" s="133"/>
    </row>
    <row r="41" spans="1:10">
      <c r="A41" s="158" t="s">
        <v>66</v>
      </c>
      <c r="B41" s="159" t="s">
        <v>22</v>
      </c>
      <c r="C41" s="160">
        <v>1679.7</v>
      </c>
      <c r="D41" s="191">
        <v>1539.6</v>
      </c>
      <c r="E41" s="191">
        <f t="shared" si="0"/>
        <v>91.659224861582416</v>
      </c>
      <c r="F41" s="243"/>
      <c r="G41" s="192"/>
      <c r="H41" s="133"/>
      <c r="I41" s="133"/>
      <c r="J41" s="133"/>
    </row>
    <row r="42" spans="1:10">
      <c r="A42" s="158" t="s">
        <v>65</v>
      </c>
      <c r="B42" s="159" t="s">
        <v>21</v>
      </c>
      <c r="C42" s="160">
        <v>1921.2</v>
      </c>
      <c r="D42" s="191">
        <v>1886.1</v>
      </c>
      <c r="E42" s="191">
        <f t="shared" si="0"/>
        <v>98.173016864459711</v>
      </c>
      <c r="F42" s="243"/>
      <c r="G42" s="192"/>
      <c r="H42" s="133"/>
      <c r="I42" s="133"/>
      <c r="J42" s="133"/>
    </row>
    <row r="43" spans="1:10">
      <c r="A43" s="158" t="s">
        <v>64</v>
      </c>
      <c r="B43" s="159" t="s">
        <v>20</v>
      </c>
      <c r="C43" s="160">
        <v>595.79999999999995</v>
      </c>
      <c r="D43" s="191">
        <v>551.4</v>
      </c>
      <c r="E43" s="191">
        <f t="shared" si="0"/>
        <v>92.547834843907353</v>
      </c>
      <c r="F43" s="243"/>
      <c r="G43" s="192"/>
      <c r="H43" s="133"/>
      <c r="I43" s="133"/>
      <c r="J43" s="133"/>
    </row>
    <row r="44" spans="1:10">
      <c r="A44" s="158" t="s">
        <v>63</v>
      </c>
      <c r="B44" s="159" t="s">
        <v>19</v>
      </c>
      <c r="C44" s="160">
        <v>271.10000000000002</v>
      </c>
      <c r="D44" s="191">
        <v>271.10000000000002</v>
      </c>
      <c r="E44" s="191">
        <f t="shared" si="0"/>
        <v>100</v>
      </c>
      <c r="F44" s="243"/>
      <c r="G44" s="192"/>
      <c r="H44" s="133"/>
      <c r="I44" s="133"/>
      <c r="J44" s="133"/>
    </row>
    <row r="45" spans="1:10">
      <c r="A45" s="158" t="s">
        <v>62</v>
      </c>
      <c r="B45" s="159" t="s">
        <v>18</v>
      </c>
      <c r="C45" s="160">
        <v>537.9</v>
      </c>
      <c r="D45" s="191">
        <v>537.9</v>
      </c>
      <c r="E45" s="191">
        <f t="shared" si="0"/>
        <v>100</v>
      </c>
      <c r="F45" s="243"/>
      <c r="G45" s="192"/>
      <c r="H45" s="133"/>
      <c r="I45" s="133"/>
      <c r="J45" s="133"/>
    </row>
    <row r="46" spans="1:10">
      <c r="A46" s="158" t="s">
        <v>61</v>
      </c>
      <c r="B46" s="159" t="s">
        <v>17</v>
      </c>
      <c r="C46" s="160">
        <v>1413.1</v>
      </c>
      <c r="D46" s="191">
        <v>1413.1</v>
      </c>
      <c r="E46" s="191">
        <f t="shared" si="0"/>
        <v>100</v>
      </c>
      <c r="F46" s="243"/>
      <c r="G46" s="192"/>
      <c r="H46" s="133"/>
      <c r="I46" s="133"/>
      <c r="J46" s="133"/>
    </row>
    <row r="47" spans="1:10">
      <c r="A47" s="158" t="s">
        <v>60</v>
      </c>
      <c r="B47" s="159" t="s">
        <v>16</v>
      </c>
      <c r="C47" s="160">
        <v>316.7</v>
      </c>
      <c r="D47" s="191">
        <v>306.89999999999998</v>
      </c>
      <c r="E47" s="191">
        <f t="shared" si="0"/>
        <v>96.905588885380482</v>
      </c>
      <c r="F47" s="243"/>
      <c r="G47" s="192"/>
      <c r="H47" s="133"/>
      <c r="I47" s="133"/>
      <c r="J47" s="133"/>
    </row>
    <row r="48" spans="1:10">
      <c r="A48" s="158" t="s">
        <v>59</v>
      </c>
      <c r="B48" s="159" t="s">
        <v>15</v>
      </c>
      <c r="C48" s="160">
        <v>643.1</v>
      </c>
      <c r="D48" s="191">
        <v>586.4</v>
      </c>
      <c r="E48" s="191">
        <f t="shared" si="0"/>
        <v>91.183330741719786</v>
      </c>
      <c r="F48" s="243"/>
      <c r="G48" s="192"/>
      <c r="H48" s="133"/>
      <c r="I48" s="133"/>
      <c r="J48" s="133"/>
    </row>
    <row r="49" spans="1:10">
      <c r="A49" s="158" t="s">
        <v>58</v>
      </c>
      <c r="B49" s="159" t="s">
        <v>14</v>
      </c>
      <c r="C49" s="160">
        <v>1659.2</v>
      </c>
      <c r="D49" s="191">
        <v>1525.1</v>
      </c>
      <c r="E49" s="191">
        <f t="shared" si="0"/>
        <v>91.917791706846657</v>
      </c>
      <c r="F49" s="243"/>
      <c r="G49" s="192"/>
      <c r="H49" s="133"/>
      <c r="I49" s="133"/>
      <c r="J49" s="133"/>
    </row>
    <row r="50" spans="1:10">
      <c r="A50" s="158" t="s">
        <v>57</v>
      </c>
      <c r="B50" s="159" t="s">
        <v>56</v>
      </c>
      <c r="C50" s="160">
        <v>1727.2</v>
      </c>
      <c r="D50" s="191">
        <v>1727.2</v>
      </c>
      <c r="E50" s="191">
        <f t="shared" si="0"/>
        <v>100</v>
      </c>
      <c r="F50" s="243"/>
      <c r="G50" s="192"/>
      <c r="H50" s="133"/>
      <c r="I50" s="133"/>
      <c r="J50" s="133"/>
    </row>
    <row r="51" spans="1:10">
      <c r="A51" s="158" t="s">
        <v>55</v>
      </c>
      <c r="B51" s="159" t="s">
        <v>3</v>
      </c>
      <c r="C51" s="160">
        <v>123.3</v>
      </c>
      <c r="D51" s="191">
        <v>117.4</v>
      </c>
      <c r="E51" s="191">
        <f t="shared" si="0"/>
        <v>95.214922952149237</v>
      </c>
      <c r="F51" s="243"/>
      <c r="G51" s="192"/>
      <c r="H51" s="133"/>
      <c r="I51" s="133"/>
      <c r="J51" s="133"/>
    </row>
    <row r="52" spans="1:10">
      <c r="A52" s="158" t="s">
        <v>54</v>
      </c>
      <c r="B52" s="159" t="s">
        <v>4</v>
      </c>
      <c r="C52" s="160">
        <v>1679</v>
      </c>
      <c r="D52" s="191">
        <v>1679</v>
      </c>
      <c r="E52" s="191">
        <f t="shared" si="0"/>
        <v>100</v>
      </c>
      <c r="F52" s="243"/>
      <c r="G52" s="192"/>
      <c r="H52" s="133"/>
      <c r="I52" s="133"/>
      <c r="J52" s="133"/>
    </row>
    <row r="53" spans="1:10">
      <c r="A53" s="158" t="s">
        <v>101</v>
      </c>
      <c r="B53" s="159" t="s">
        <v>5</v>
      </c>
      <c r="C53" s="160">
        <v>5095.5</v>
      </c>
      <c r="D53" s="191">
        <v>5095.5</v>
      </c>
      <c r="E53" s="191">
        <f t="shared" si="0"/>
        <v>100</v>
      </c>
      <c r="F53" s="243"/>
      <c r="G53" s="192"/>
      <c r="H53" s="133"/>
      <c r="I53" s="133"/>
      <c r="J53" s="133"/>
    </row>
    <row r="54" spans="1:10">
      <c r="A54" s="158" t="s">
        <v>115</v>
      </c>
      <c r="B54" s="159" t="s">
        <v>6</v>
      </c>
      <c r="C54" s="160">
        <v>1720.8</v>
      </c>
      <c r="D54" s="126">
        <v>1694.6</v>
      </c>
      <c r="E54" s="126">
        <f t="shared" si="0"/>
        <v>98.477452347745228</v>
      </c>
      <c r="F54" s="243"/>
      <c r="G54" s="133"/>
      <c r="H54" s="133"/>
      <c r="I54" s="133"/>
      <c r="J54" s="133"/>
    </row>
    <row r="55" spans="1:10">
      <c r="A55" s="158" t="s">
        <v>114</v>
      </c>
      <c r="B55" s="159" t="s">
        <v>7</v>
      </c>
      <c r="C55" s="160">
        <v>4014.1</v>
      </c>
      <c r="D55" s="126">
        <v>4014.1</v>
      </c>
      <c r="E55" s="126">
        <f t="shared" si="0"/>
        <v>100</v>
      </c>
      <c r="F55" s="243"/>
      <c r="G55" s="133"/>
      <c r="H55" s="133"/>
      <c r="I55" s="133"/>
      <c r="J55" s="133"/>
    </row>
    <row r="56" spans="1:10">
      <c r="A56" s="158" t="s">
        <v>113</v>
      </c>
      <c r="B56" s="159" t="s">
        <v>8</v>
      </c>
      <c r="C56" s="160">
        <v>18463.099999999999</v>
      </c>
      <c r="D56" s="126">
        <v>18194.2</v>
      </c>
      <c r="E56" s="126">
        <f t="shared" si="0"/>
        <v>98.543581522062937</v>
      </c>
      <c r="F56" s="243"/>
      <c r="G56" s="133"/>
      <c r="H56" s="133"/>
      <c r="I56" s="133"/>
      <c r="J56" s="133"/>
    </row>
    <row r="57" spans="1:10">
      <c r="A57" s="19"/>
      <c r="B57" s="18" t="s">
        <v>9</v>
      </c>
      <c r="C57" s="70">
        <f>SUM(C12:C56)</f>
        <v>72904.2</v>
      </c>
      <c r="D57" s="70">
        <f>SUM(D12:D56)</f>
        <v>71739.100000000006</v>
      </c>
      <c r="E57" s="126">
        <f t="shared" si="0"/>
        <v>98.401875337772054</v>
      </c>
      <c r="J57" s="133"/>
    </row>
    <row r="59" spans="1:10">
      <c r="A59" s="363" t="s">
        <v>53</v>
      </c>
      <c r="B59" s="363"/>
      <c r="C59" s="363"/>
      <c r="D59" s="356"/>
      <c r="E59" s="356"/>
    </row>
    <row r="63" spans="1:10">
      <c r="A63" s="130"/>
      <c r="D63" s="14"/>
    </row>
  </sheetData>
  <customSheetViews>
    <customSheetView guid="{7EABBF37-D56A-46DE-9AD5-6CA4EBC3AA57}" showPageBreaks="1" hiddenRows="1" topLeftCell="A36">
      <selection activeCell="G30" sqref="G30"/>
      <pageMargins left="0.70866141732283472" right="0.31496062992125984" top="0.74803149606299213" bottom="0.74803149606299213" header="0.31496062992125984" footer="0.31496062992125984"/>
      <pageSetup paperSize="9" orientation="portrait" r:id="rId1"/>
      <headerFooter differentFirst="1">
        <oddHeader>&amp;C&amp;P</oddHeader>
      </headerFooter>
    </customSheetView>
    <customSheetView guid="{C16E4BCB-58C8-47D0-A0FD-B4DAAAB34E5C}" showPageBreaks="1" hiddenRows="1" topLeftCell="A36">
      <selection activeCell="G30" sqref="G30"/>
      <pageMargins left="0.70866141732283472" right="0.31496062992125984" top="0.74803149606299213" bottom="0.74803149606299213" header="0.31496062992125984" footer="0.31496062992125984"/>
      <pageSetup paperSize="9" orientation="portrait" r:id="rId2"/>
      <headerFooter differentFirst="1">
        <oddHeader>&amp;C&amp;P</oddHeader>
      </headerFooter>
    </customSheetView>
    <customSheetView guid="{4F7A700D-25FD-4E6B-83A5-F9BA4B540919}" showPageBreaks="1" hiddenRows="1" topLeftCell="A3">
      <selection activeCell="A8" sqref="A8:XFD8"/>
      <pageMargins left="0.70866141732283472" right="0.31496062992125984" top="0.74803149606299213" bottom="0.74803149606299213" header="0.31496062992125984" footer="0.31496062992125984"/>
      <pageSetup paperSize="9" orientation="portrait" r:id="rId3"/>
      <headerFooter differentFirst="1">
        <oddHeader>&amp;C&amp;P</oddHeader>
      </headerFooter>
    </customSheetView>
    <customSheetView guid="{ADE9CD15-CD42-4088-AD9A-185DB7331DBB}" hiddenRows="1" topLeftCell="A3">
      <selection activeCell="A8" sqref="A8:XFD8"/>
      <pageMargins left="0.70866141732283472" right="0.31496062992125984" top="0.74803149606299213" bottom="0.74803149606299213" header="0.31496062992125984" footer="0.31496062992125984"/>
      <pageSetup paperSize="9" orientation="portrait" r:id="rId4"/>
      <headerFooter differentFirst="1">
        <oddHeader>&amp;C&amp;P</oddHeader>
      </headerFooter>
    </customSheetView>
    <customSheetView guid="{1DB1B61F-4271-489B-B4EC-BC6745E9499C}" hiddenRows="1" topLeftCell="A3">
      <selection activeCell="A8" sqref="A8:XFD8"/>
      <pageMargins left="0.70866141732283472" right="0.31496062992125984" top="0.74803149606299213" bottom="0.74803149606299213" header="0.31496062992125984" footer="0.31496062992125984"/>
      <pageSetup paperSize="9" orientation="portrait" r:id="rId5"/>
      <headerFooter differentFirst="1">
        <oddHeader>&amp;C&amp;P</oddHeader>
      </headerFooter>
    </customSheetView>
    <customSheetView guid="{9B53AACB-F69C-4C4E-B62B-18CAA2EE3F30}" showPageBreaks="1" hiddenRows="1" topLeftCell="A3">
      <selection activeCell="B13" sqref="B13"/>
      <pageMargins left="0.70866141732283472" right="0.31496062992125984" top="0.74803149606299213" bottom="0.74803149606299213" header="0.31496062992125984" footer="0.31496062992125984"/>
      <pageSetup paperSize="9" orientation="portrait" r:id="rId6"/>
      <headerFooter differentFirst="1">
        <oddHeader>&amp;C&amp;P</oddHeader>
      </headerFooter>
    </customSheetView>
    <customSheetView guid="{371E3228-9998-477A-9969-75F94E70AA35}" showPageBreaks="1" hiddenRows="1" topLeftCell="A33">
      <selection activeCell="B13" sqref="B13"/>
      <pageMargins left="0.70866141732283472" right="0.31496062992125984" top="0.74803149606299213" bottom="0.74803149606299213" header="0.31496062992125984" footer="0.31496062992125984"/>
      <pageSetup paperSize="9" orientation="portrait" r:id="rId7"/>
      <headerFooter differentFirst="1">
        <oddHeader>&amp;C&amp;P</oddHeader>
      </headerFooter>
    </customSheetView>
  </customSheetViews>
  <mergeCells count="4">
    <mergeCell ref="A59:E59"/>
    <mergeCell ref="A8:E8"/>
    <mergeCell ref="A9:E9"/>
    <mergeCell ref="B7:C7"/>
  </mergeCells>
  <pageMargins left="1.0236220472440944" right="0.39370078740157483" top="0.82677165354330717" bottom="0.51181102362204722" header="0.35433070866141736" footer="0.31496062992125984"/>
  <pageSetup paperSize="9" orientation="portrait" r:id="rId8"/>
  <headerFooter differentFirst="1">
    <oddHeader xml:space="preserve">&amp;C&amp;P
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L59"/>
  <sheetViews>
    <sheetView topLeftCell="A3" zoomScaleNormal="100" workbookViewId="0">
      <selection activeCell="C3" sqref="C3:C6"/>
    </sheetView>
  </sheetViews>
  <sheetFormatPr defaultColWidth="9.140625" defaultRowHeight="18.75"/>
  <cols>
    <col min="1" max="1" width="5.28515625" style="76" customWidth="1"/>
    <col min="2" max="2" width="41.85546875" style="75" customWidth="1"/>
    <col min="3" max="3" width="14.140625" style="74" customWidth="1"/>
    <col min="4" max="4" width="12.5703125" style="73" customWidth="1"/>
    <col min="5" max="5" width="13" style="73" customWidth="1"/>
    <col min="6" max="6" width="9.140625" style="73"/>
    <col min="7" max="7" width="12.5703125" style="73" customWidth="1"/>
    <col min="8" max="8" width="15" style="73" customWidth="1"/>
    <col min="9" max="9" width="20.7109375" style="73" customWidth="1"/>
    <col min="10" max="10" width="9.140625" style="73"/>
    <col min="11" max="11" width="19" style="73" customWidth="1"/>
    <col min="12" max="12" width="13" style="73" customWidth="1"/>
    <col min="13" max="16384" width="9.140625" style="73"/>
  </cols>
  <sheetData>
    <row r="1" spans="1:12" s="83" customFormat="1" ht="264.75" hidden="1" customHeight="1">
      <c r="A1" s="86" t="s">
        <v>99</v>
      </c>
      <c r="B1" s="85" t="s">
        <v>98</v>
      </c>
      <c r="C1" s="84" t="s">
        <v>274</v>
      </c>
    </row>
    <row r="2" spans="1:12" s="79" customFormat="1" ht="409.5" hidden="1">
      <c r="A2" s="82" t="s">
        <v>99</v>
      </c>
      <c r="B2" s="81" t="s">
        <v>98</v>
      </c>
      <c r="C2" s="80" t="s">
        <v>273</v>
      </c>
    </row>
    <row r="3" spans="1:12" s="79" customFormat="1">
      <c r="A3" s="337"/>
      <c r="B3" s="334"/>
      <c r="C3" s="343" t="s">
        <v>850</v>
      </c>
      <c r="D3" s="334"/>
      <c r="E3" s="334"/>
      <c r="F3" s="333"/>
    </row>
    <row r="4" spans="1:12" s="79" customFormat="1">
      <c r="A4" s="338"/>
      <c r="B4" s="334"/>
      <c r="C4" s="343" t="s">
        <v>835</v>
      </c>
      <c r="D4" s="334"/>
      <c r="E4" s="334"/>
      <c r="F4" s="333"/>
    </row>
    <row r="5" spans="1:12" s="79" customFormat="1">
      <c r="A5" s="338"/>
      <c r="B5" s="334"/>
      <c r="C5" s="343" t="s">
        <v>836</v>
      </c>
      <c r="D5" s="334"/>
      <c r="E5" s="334"/>
      <c r="F5" s="333"/>
    </row>
    <row r="6" spans="1:12" s="79" customFormat="1">
      <c r="A6" s="338"/>
      <c r="B6" s="334"/>
      <c r="C6" s="343" t="s">
        <v>837</v>
      </c>
      <c r="D6" s="334"/>
      <c r="E6" s="334"/>
      <c r="F6" s="333"/>
    </row>
    <row r="7" spans="1:12" s="79" customFormat="1" ht="24.75" customHeight="1">
      <c r="A7" s="22"/>
      <c r="B7" s="386"/>
      <c r="C7" s="386"/>
    </row>
    <row r="8" spans="1:12" s="79" customFormat="1">
      <c r="A8" s="364" t="s">
        <v>0</v>
      </c>
      <c r="B8" s="364"/>
      <c r="C8" s="364"/>
      <c r="D8" s="356"/>
      <c r="E8" s="356"/>
    </row>
    <row r="9" spans="1:12" s="79" customFormat="1" ht="180" customHeight="1">
      <c r="A9" s="365" t="s">
        <v>825</v>
      </c>
      <c r="B9" s="365"/>
      <c r="C9" s="365"/>
      <c r="D9" s="362"/>
      <c r="E9" s="362"/>
    </row>
    <row r="10" spans="1:12" s="79" customFormat="1" ht="85.5" customHeight="1">
      <c r="A10" s="69" t="s">
        <v>1</v>
      </c>
      <c r="B10" s="69" t="s">
        <v>51</v>
      </c>
      <c r="C10" s="69" t="s">
        <v>11</v>
      </c>
      <c r="D10" s="71" t="s">
        <v>102</v>
      </c>
      <c r="E10" s="72" t="s">
        <v>12</v>
      </c>
      <c r="G10" s="201"/>
      <c r="H10" s="201"/>
      <c r="I10" s="201"/>
      <c r="J10" s="201"/>
    </row>
    <row r="11" spans="1:12">
      <c r="A11" s="158" t="s">
        <v>97</v>
      </c>
      <c r="B11" s="159" t="s">
        <v>50</v>
      </c>
      <c r="C11" s="166">
        <v>806</v>
      </c>
      <c r="D11" s="127">
        <v>806</v>
      </c>
      <c r="E11" s="135">
        <f>D11/C11*100</f>
        <v>100</v>
      </c>
      <c r="F11" s="249"/>
      <c r="G11" s="199"/>
      <c r="H11" s="202"/>
      <c r="I11" s="246"/>
      <c r="J11" s="202"/>
      <c r="K11" s="248"/>
      <c r="L11" s="134"/>
    </row>
    <row r="12" spans="1:12">
      <c r="A12" s="158" t="s">
        <v>96</v>
      </c>
      <c r="B12" s="159" t="s">
        <v>49</v>
      </c>
      <c r="C12" s="166">
        <v>7294.5</v>
      </c>
      <c r="D12" s="127">
        <v>7294.5</v>
      </c>
      <c r="E12" s="135">
        <f t="shared" ref="E12:E52" si="0">D12/C12*100</f>
        <v>100</v>
      </c>
      <c r="F12" s="249"/>
      <c r="G12" s="199"/>
      <c r="H12" s="202"/>
      <c r="I12" s="246"/>
      <c r="J12" s="202"/>
      <c r="K12" s="248"/>
      <c r="L12" s="134"/>
    </row>
    <row r="13" spans="1:12">
      <c r="A13" s="158" t="s">
        <v>95</v>
      </c>
      <c r="B13" s="159" t="s">
        <v>48</v>
      </c>
      <c r="C13" s="166">
        <v>3623.6</v>
      </c>
      <c r="D13" s="127">
        <v>3623.6</v>
      </c>
      <c r="E13" s="135">
        <f t="shared" si="0"/>
        <v>100</v>
      </c>
      <c r="F13" s="249"/>
      <c r="G13" s="199"/>
      <c r="H13" s="202"/>
      <c r="I13" s="246"/>
      <c r="J13" s="202"/>
      <c r="K13" s="248"/>
      <c r="L13" s="134"/>
    </row>
    <row r="14" spans="1:12">
      <c r="A14" s="158" t="s">
        <v>94</v>
      </c>
      <c r="B14" s="159" t="s">
        <v>47</v>
      </c>
      <c r="C14" s="166">
        <v>420.1</v>
      </c>
      <c r="D14" s="127">
        <v>390.9</v>
      </c>
      <c r="E14" s="135">
        <f t="shared" si="0"/>
        <v>93.049273982385145</v>
      </c>
      <c r="F14" s="249"/>
      <c r="G14" s="199"/>
      <c r="H14" s="202"/>
      <c r="I14" s="246"/>
      <c r="J14" s="202"/>
      <c r="K14" s="248"/>
      <c r="L14" s="134"/>
    </row>
    <row r="15" spans="1:12">
      <c r="A15" s="158" t="s">
        <v>93</v>
      </c>
      <c r="B15" s="159" t="s">
        <v>46</v>
      </c>
      <c r="C15" s="166">
        <v>10102</v>
      </c>
      <c r="D15" s="127">
        <v>10102</v>
      </c>
      <c r="E15" s="135">
        <f t="shared" si="0"/>
        <v>100</v>
      </c>
      <c r="F15" s="249"/>
      <c r="G15" s="199"/>
      <c r="H15" s="202"/>
      <c r="I15" s="246"/>
      <c r="J15" s="202"/>
      <c r="K15" s="248"/>
      <c r="L15" s="134"/>
    </row>
    <row r="16" spans="1:12">
      <c r="A16" s="158" t="s">
        <v>92</v>
      </c>
      <c r="B16" s="159" t="s">
        <v>45</v>
      </c>
      <c r="C16" s="166">
        <v>2853</v>
      </c>
      <c r="D16" s="127">
        <v>2853</v>
      </c>
      <c r="E16" s="135">
        <f t="shared" si="0"/>
        <v>100</v>
      </c>
      <c r="F16" s="249"/>
      <c r="G16" s="199"/>
      <c r="H16" s="202"/>
      <c r="I16" s="246"/>
      <c r="J16" s="202"/>
      <c r="K16" s="248"/>
      <c r="L16" s="134"/>
    </row>
    <row r="17" spans="1:12">
      <c r="A17" s="158" t="s">
        <v>91</v>
      </c>
      <c r="B17" s="159" t="s">
        <v>44</v>
      </c>
      <c r="C17" s="166">
        <v>8390</v>
      </c>
      <c r="D17" s="127">
        <v>8172.8</v>
      </c>
      <c r="E17" s="135">
        <f t="shared" si="0"/>
        <v>97.411203814064365</v>
      </c>
      <c r="F17" s="249"/>
      <c r="G17" s="199"/>
      <c r="H17" s="202"/>
      <c r="I17" s="246"/>
      <c r="J17" s="202"/>
      <c r="K17" s="248"/>
      <c r="L17" s="134"/>
    </row>
    <row r="18" spans="1:12">
      <c r="A18" s="158" t="s">
        <v>90</v>
      </c>
      <c r="B18" s="159" t="s">
        <v>43</v>
      </c>
      <c r="C18" s="166">
        <v>1739</v>
      </c>
      <c r="D18" s="127">
        <v>1725.6</v>
      </c>
      <c r="E18" s="135">
        <f t="shared" si="0"/>
        <v>99.229442208165608</v>
      </c>
      <c r="F18" s="249"/>
      <c r="G18" s="199"/>
      <c r="H18" s="202"/>
      <c r="I18" s="246"/>
      <c r="J18" s="202"/>
      <c r="K18" s="248"/>
      <c r="L18" s="134"/>
    </row>
    <row r="19" spans="1:12">
      <c r="A19" s="158" t="s">
        <v>89</v>
      </c>
      <c r="B19" s="159" t="s">
        <v>42</v>
      </c>
      <c r="C19" s="166">
        <v>4977</v>
      </c>
      <c r="D19" s="127">
        <v>4977</v>
      </c>
      <c r="E19" s="135">
        <f t="shared" si="0"/>
        <v>100</v>
      </c>
      <c r="F19" s="249"/>
      <c r="G19" s="199"/>
      <c r="H19" s="202"/>
      <c r="I19" s="246"/>
      <c r="J19" s="202"/>
      <c r="K19" s="248"/>
      <c r="L19" s="134"/>
    </row>
    <row r="20" spans="1:12">
      <c r="A20" s="158" t="s">
        <v>88</v>
      </c>
      <c r="B20" s="159" t="s">
        <v>41</v>
      </c>
      <c r="C20" s="166">
        <v>2030.5</v>
      </c>
      <c r="D20" s="127">
        <v>2030.5</v>
      </c>
      <c r="E20" s="135">
        <f t="shared" si="0"/>
        <v>100</v>
      </c>
      <c r="F20" s="249"/>
      <c r="G20" s="199"/>
      <c r="H20" s="202"/>
      <c r="I20" s="246"/>
      <c r="J20" s="202"/>
      <c r="K20" s="248"/>
      <c r="L20" s="134"/>
    </row>
    <row r="21" spans="1:12">
      <c r="A21" s="158" t="s">
        <v>87</v>
      </c>
      <c r="B21" s="159" t="s">
        <v>40</v>
      </c>
      <c r="C21" s="166">
        <v>6188.1</v>
      </c>
      <c r="D21" s="224">
        <v>6101.9</v>
      </c>
      <c r="E21" s="135">
        <f t="shared" si="0"/>
        <v>98.607003765291438</v>
      </c>
      <c r="F21" s="249"/>
      <c r="G21" s="199"/>
      <c r="H21" s="202"/>
      <c r="I21" s="246"/>
      <c r="J21" s="202"/>
      <c r="K21" s="248"/>
      <c r="L21" s="134"/>
    </row>
    <row r="22" spans="1:12">
      <c r="A22" s="158" t="s">
        <v>86</v>
      </c>
      <c r="B22" s="159" t="s">
        <v>39</v>
      </c>
      <c r="C22" s="166">
        <v>9563</v>
      </c>
      <c r="D22" s="127">
        <v>9561.2000000000007</v>
      </c>
      <c r="E22" s="135">
        <f t="shared" si="0"/>
        <v>99.981177454773615</v>
      </c>
      <c r="F22" s="249"/>
      <c r="G22" s="199"/>
      <c r="H22" s="202"/>
      <c r="I22" s="246"/>
      <c r="J22" s="202"/>
      <c r="K22" s="248"/>
      <c r="L22" s="134"/>
    </row>
    <row r="23" spans="1:12">
      <c r="A23" s="158" t="s">
        <v>85</v>
      </c>
      <c r="B23" s="159" t="s">
        <v>38</v>
      </c>
      <c r="C23" s="166">
        <v>9960.1</v>
      </c>
      <c r="D23" s="127">
        <v>9173.2000000000007</v>
      </c>
      <c r="E23" s="135">
        <f t="shared" si="0"/>
        <v>92.099476912882409</v>
      </c>
      <c r="F23" s="249"/>
      <c r="G23" s="199"/>
      <c r="H23" s="202"/>
      <c r="I23" s="246"/>
      <c r="J23" s="202"/>
      <c r="K23" s="248"/>
      <c r="L23" s="134"/>
    </row>
    <row r="24" spans="1:12">
      <c r="A24" s="158" t="s">
        <v>84</v>
      </c>
      <c r="B24" s="159" t="s">
        <v>37</v>
      </c>
      <c r="C24" s="166">
        <v>8346.9</v>
      </c>
      <c r="D24" s="127">
        <v>8016.3</v>
      </c>
      <c r="E24" s="135">
        <f t="shared" si="0"/>
        <v>96.039248104086553</v>
      </c>
      <c r="F24" s="249"/>
      <c r="G24" s="199"/>
      <c r="H24" s="202"/>
      <c r="I24" s="246"/>
      <c r="J24" s="202"/>
      <c r="K24" s="248"/>
      <c r="L24" s="134"/>
    </row>
    <row r="25" spans="1:12">
      <c r="A25" s="158" t="s">
        <v>83</v>
      </c>
      <c r="B25" s="159" t="s">
        <v>36</v>
      </c>
      <c r="C25" s="166">
        <v>1127.9000000000001</v>
      </c>
      <c r="D25" s="127">
        <v>1127.3</v>
      </c>
      <c r="E25" s="135">
        <f t="shared" si="0"/>
        <v>99.946803794662628</v>
      </c>
      <c r="F25" s="249"/>
      <c r="G25" s="199"/>
      <c r="H25" s="202"/>
      <c r="I25" s="246"/>
      <c r="J25" s="202"/>
      <c r="K25" s="248"/>
      <c r="L25" s="134"/>
    </row>
    <row r="26" spans="1:12">
      <c r="A26" s="158" t="s">
        <v>82</v>
      </c>
      <c r="B26" s="159" t="s">
        <v>81</v>
      </c>
      <c r="C26" s="166">
        <v>2407.5</v>
      </c>
      <c r="D26" s="127">
        <v>2341.6</v>
      </c>
      <c r="E26" s="135">
        <f t="shared" si="0"/>
        <v>97.262720664589821</v>
      </c>
      <c r="F26" s="249"/>
      <c r="G26" s="199"/>
      <c r="H26" s="202"/>
      <c r="I26" s="246"/>
      <c r="J26" s="202"/>
      <c r="K26" s="248"/>
      <c r="L26" s="134"/>
    </row>
    <row r="27" spans="1:12">
      <c r="A27" s="158" t="s">
        <v>80</v>
      </c>
      <c r="B27" s="159" t="s">
        <v>34</v>
      </c>
      <c r="C27" s="166">
        <v>6693</v>
      </c>
      <c r="D27" s="127">
        <v>6693</v>
      </c>
      <c r="E27" s="135">
        <f t="shared" si="0"/>
        <v>100</v>
      </c>
      <c r="F27" s="249"/>
      <c r="G27" s="199"/>
      <c r="H27" s="202"/>
      <c r="I27" s="246"/>
      <c r="J27" s="202"/>
      <c r="K27" s="248"/>
      <c r="L27" s="134"/>
    </row>
    <row r="28" spans="1:12">
      <c r="A28" s="158" t="s">
        <v>79</v>
      </c>
      <c r="B28" s="159" t="s">
        <v>33</v>
      </c>
      <c r="C28" s="166">
        <v>3057.2</v>
      </c>
      <c r="D28" s="127">
        <v>3057.2</v>
      </c>
      <c r="E28" s="135">
        <f t="shared" si="0"/>
        <v>100</v>
      </c>
      <c r="F28" s="249"/>
      <c r="G28" s="199"/>
      <c r="H28" s="202"/>
      <c r="I28" s="246"/>
      <c r="J28" s="202"/>
      <c r="K28" s="248"/>
      <c r="L28" s="134"/>
    </row>
    <row r="29" spans="1:12">
      <c r="A29" s="158" t="s">
        <v>78</v>
      </c>
      <c r="B29" s="159" t="s">
        <v>32</v>
      </c>
      <c r="C29" s="166">
        <v>2238</v>
      </c>
      <c r="D29" s="127">
        <v>2238</v>
      </c>
      <c r="E29" s="135">
        <f t="shared" si="0"/>
        <v>100</v>
      </c>
      <c r="F29" s="249"/>
      <c r="G29" s="199"/>
      <c r="H29" s="202"/>
      <c r="I29" s="246"/>
      <c r="J29" s="202"/>
      <c r="K29" s="248"/>
      <c r="L29" s="134"/>
    </row>
    <row r="30" spans="1:12">
      <c r="A30" s="158" t="s">
        <v>77</v>
      </c>
      <c r="B30" s="159" t="s">
        <v>31</v>
      </c>
      <c r="C30" s="166">
        <v>984.6</v>
      </c>
      <c r="D30" s="127">
        <v>984.6</v>
      </c>
      <c r="E30" s="135">
        <f t="shared" si="0"/>
        <v>100</v>
      </c>
      <c r="F30" s="249"/>
      <c r="G30" s="199"/>
      <c r="H30" s="202"/>
      <c r="I30" s="246"/>
      <c r="J30" s="202"/>
      <c r="K30" s="248"/>
      <c r="L30" s="134"/>
    </row>
    <row r="31" spans="1:12">
      <c r="A31" s="158" t="s">
        <v>76</v>
      </c>
      <c r="B31" s="159" t="s">
        <v>30</v>
      </c>
      <c r="C31" s="166">
        <v>2623.2</v>
      </c>
      <c r="D31" s="127">
        <v>2622.5</v>
      </c>
      <c r="E31" s="135">
        <f t="shared" si="0"/>
        <v>99.973315035071678</v>
      </c>
      <c r="F31" s="249"/>
      <c r="G31" s="199"/>
      <c r="H31" s="202"/>
      <c r="I31" s="246"/>
      <c r="J31" s="202"/>
      <c r="K31" s="248"/>
      <c r="L31" s="134"/>
    </row>
    <row r="32" spans="1:12">
      <c r="A32" s="158" t="s">
        <v>75</v>
      </c>
      <c r="B32" s="159" t="s">
        <v>29</v>
      </c>
      <c r="C32" s="166">
        <v>9974.1</v>
      </c>
      <c r="D32" s="127">
        <v>9482.1</v>
      </c>
      <c r="E32" s="135">
        <f t="shared" si="0"/>
        <v>95.067224110446062</v>
      </c>
      <c r="F32" s="249"/>
      <c r="G32" s="199"/>
      <c r="H32" s="202"/>
      <c r="I32" s="246"/>
      <c r="J32" s="202"/>
      <c r="K32" s="248"/>
      <c r="L32" s="134"/>
    </row>
    <row r="33" spans="1:12">
      <c r="A33" s="158" t="s">
        <v>74</v>
      </c>
      <c r="B33" s="159" t="s">
        <v>28</v>
      </c>
      <c r="C33" s="166">
        <v>3819.2</v>
      </c>
      <c r="D33" s="127">
        <v>3724.3</v>
      </c>
      <c r="E33" s="135">
        <f t="shared" si="0"/>
        <v>97.51518642647676</v>
      </c>
      <c r="F33" s="249"/>
      <c r="G33" s="199"/>
      <c r="H33" s="202"/>
      <c r="I33" s="246"/>
      <c r="J33" s="202"/>
      <c r="K33" s="248"/>
      <c r="L33" s="134"/>
    </row>
    <row r="34" spans="1:12">
      <c r="A34" s="158" t="s">
        <v>73</v>
      </c>
      <c r="B34" s="159" t="s">
        <v>27</v>
      </c>
      <c r="C34" s="166">
        <v>14654</v>
      </c>
      <c r="D34" s="127">
        <v>14654</v>
      </c>
      <c r="E34" s="135">
        <f t="shared" si="0"/>
        <v>100</v>
      </c>
      <c r="F34" s="249"/>
      <c r="G34" s="199"/>
      <c r="H34" s="202"/>
      <c r="I34" s="246"/>
      <c r="J34" s="202"/>
      <c r="K34" s="248"/>
      <c r="L34" s="134"/>
    </row>
    <row r="35" spans="1:12">
      <c r="A35" s="158" t="s">
        <v>72</v>
      </c>
      <c r="B35" s="159" t="s">
        <v>26</v>
      </c>
      <c r="C35" s="166">
        <v>2090</v>
      </c>
      <c r="D35" s="225">
        <v>2090</v>
      </c>
      <c r="E35" s="135">
        <f t="shared" si="0"/>
        <v>100</v>
      </c>
      <c r="F35" s="249"/>
      <c r="G35" s="199"/>
      <c r="H35" s="202"/>
      <c r="I35" s="246"/>
      <c r="J35" s="202"/>
      <c r="K35" s="248"/>
      <c r="L35" s="134"/>
    </row>
    <row r="36" spans="1:12">
      <c r="A36" s="158" t="s">
        <v>71</v>
      </c>
      <c r="B36" s="159" t="s">
        <v>25</v>
      </c>
      <c r="C36" s="166">
        <v>4341</v>
      </c>
      <c r="D36" s="127">
        <v>4282.6000000000004</v>
      </c>
      <c r="E36" s="135">
        <f t="shared" si="0"/>
        <v>98.654687859940111</v>
      </c>
      <c r="F36" s="249"/>
      <c r="G36" s="199"/>
      <c r="H36" s="202"/>
      <c r="I36" s="246"/>
      <c r="J36" s="202"/>
      <c r="K36" s="248"/>
      <c r="L36" s="134"/>
    </row>
    <row r="37" spans="1:12" s="87" customFormat="1" ht="37.5">
      <c r="A37" s="162" t="s">
        <v>70</v>
      </c>
      <c r="B37" s="163" t="s">
        <v>752</v>
      </c>
      <c r="C37" s="293">
        <v>6316</v>
      </c>
      <c r="D37" s="127">
        <v>5861.8</v>
      </c>
      <c r="E37" s="135">
        <f t="shared" si="0"/>
        <v>92.808739708676384</v>
      </c>
      <c r="F37" s="294"/>
      <c r="G37" s="219"/>
      <c r="H37" s="203"/>
      <c r="I37" s="247"/>
      <c r="J37" s="203"/>
      <c r="K37" s="295"/>
      <c r="L37" s="230"/>
    </row>
    <row r="38" spans="1:12">
      <c r="A38" s="158" t="s">
        <v>69</v>
      </c>
      <c r="B38" s="159" t="s">
        <v>68</v>
      </c>
      <c r="C38" s="166">
        <v>2931.8</v>
      </c>
      <c r="D38" s="127">
        <v>2931.8</v>
      </c>
      <c r="E38" s="135">
        <f t="shared" si="0"/>
        <v>100</v>
      </c>
      <c r="F38" s="249"/>
      <c r="G38" s="199"/>
      <c r="H38" s="202"/>
      <c r="I38" s="246"/>
      <c r="J38" s="202"/>
      <c r="K38" s="248"/>
      <c r="L38" s="134"/>
    </row>
    <row r="39" spans="1:12">
      <c r="A39" s="158" t="s">
        <v>67</v>
      </c>
      <c r="B39" s="159" t="s">
        <v>23</v>
      </c>
      <c r="C39" s="166">
        <v>3213.6</v>
      </c>
      <c r="D39" s="127">
        <v>3213.6</v>
      </c>
      <c r="E39" s="135">
        <f t="shared" si="0"/>
        <v>100</v>
      </c>
      <c r="F39" s="249"/>
      <c r="G39" s="199"/>
      <c r="H39" s="202"/>
      <c r="I39" s="246"/>
      <c r="J39" s="202"/>
      <c r="K39" s="248"/>
      <c r="L39" s="134"/>
    </row>
    <row r="40" spans="1:12">
      <c r="A40" s="158" t="s">
        <v>66</v>
      </c>
      <c r="B40" s="159" t="s">
        <v>22</v>
      </c>
      <c r="C40" s="166">
        <v>17534.7</v>
      </c>
      <c r="D40" s="127">
        <v>17410.3</v>
      </c>
      <c r="E40" s="135">
        <f t="shared" si="0"/>
        <v>99.290549595944029</v>
      </c>
      <c r="F40" s="249"/>
      <c r="G40" s="199"/>
      <c r="H40" s="202"/>
      <c r="I40" s="246"/>
      <c r="J40" s="202"/>
      <c r="K40" s="248"/>
      <c r="L40" s="134"/>
    </row>
    <row r="41" spans="1:12">
      <c r="A41" s="158" t="s">
        <v>65</v>
      </c>
      <c r="B41" s="159" t="s">
        <v>21</v>
      </c>
      <c r="C41" s="166">
        <v>4586.6000000000004</v>
      </c>
      <c r="D41" s="127">
        <v>4341.3</v>
      </c>
      <c r="E41" s="135">
        <f t="shared" si="0"/>
        <v>94.651811799590106</v>
      </c>
      <c r="F41" s="249"/>
      <c r="G41" s="199"/>
      <c r="H41" s="202"/>
      <c r="I41" s="246"/>
      <c r="J41" s="202"/>
      <c r="K41" s="248"/>
      <c r="L41" s="134"/>
    </row>
    <row r="42" spans="1:12">
      <c r="A42" s="158" t="s">
        <v>64</v>
      </c>
      <c r="B42" s="159" t="s">
        <v>20</v>
      </c>
      <c r="C42" s="166">
        <v>1497.5</v>
      </c>
      <c r="D42" s="127">
        <v>1497.5</v>
      </c>
      <c r="E42" s="135">
        <f t="shared" si="0"/>
        <v>100</v>
      </c>
      <c r="F42" s="249"/>
      <c r="G42" s="199"/>
      <c r="H42" s="202"/>
      <c r="I42" s="246"/>
      <c r="J42" s="202"/>
      <c r="K42" s="248"/>
      <c r="L42" s="134"/>
    </row>
    <row r="43" spans="1:12">
      <c r="A43" s="158" t="s">
        <v>63</v>
      </c>
      <c r="B43" s="159" t="s">
        <v>19</v>
      </c>
      <c r="C43" s="166">
        <v>947.5</v>
      </c>
      <c r="D43" s="127">
        <v>947.5</v>
      </c>
      <c r="E43" s="135">
        <f t="shared" si="0"/>
        <v>100</v>
      </c>
      <c r="F43" s="249"/>
      <c r="G43" s="199"/>
      <c r="H43" s="202"/>
      <c r="I43" s="246"/>
      <c r="J43" s="202"/>
      <c r="K43" s="248"/>
      <c r="L43" s="134"/>
    </row>
    <row r="44" spans="1:12">
      <c r="A44" s="158" t="s">
        <v>62</v>
      </c>
      <c r="B44" s="159" t="s">
        <v>18</v>
      </c>
      <c r="C44" s="166">
        <v>3559.6</v>
      </c>
      <c r="D44" s="127">
        <v>3559.6</v>
      </c>
      <c r="E44" s="135">
        <f t="shared" si="0"/>
        <v>100</v>
      </c>
      <c r="F44" s="249"/>
      <c r="G44" s="199"/>
      <c r="H44" s="202"/>
      <c r="I44" s="246"/>
      <c r="J44" s="202"/>
      <c r="K44" s="248"/>
      <c r="L44" s="134"/>
    </row>
    <row r="45" spans="1:12">
      <c r="A45" s="158" t="s">
        <v>61</v>
      </c>
      <c r="B45" s="159" t="s">
        <v>17</v>
      </c>
      <c r="C45" s="166">
        <v>4663</v>
      </c>
      <c r="D45" s="127">
        <v>4663</v>
      </c>
      <c r="E45" s="135">
        <f t="shared" si="0"/>
        <v>100</v>
      </c>
      <c r="F45" s="249"/>
      <c r="G45" s="199"/>
      <c r="H45" s="202"/>
      <c r="I45" s="246"/>
      <c r="J45" s="202"/>
      <c r="K45" s="248"/>
      <c r="L45" s="134"/>
    </row>
    <row r="46" spans="1:12">
      <c r="A46" s="158" t="s">
        <v>60</v>
      </c>
      <c r="B46" s="159" t="s">
        <v>16</v>
      </c>
      <c r="C46" s="166">
        <v>3767</v>
      </c>
      <c r="D46" s="127">
        <v>3531.8</v>
      </c>
      <c r="E46" s="135">
        <f t="shared" si="0"/>
        <v>93.756304751791887</v>
      </c>
      <c r="F46" s="249"/>
      <c r="G46" s="199"/>
      <c r="H46" s="202"/>
      <c r="I46" s="246"/>
      <c r="J46" s="202"/>
      <c r="K46" s="248"/>
      <c r="L46" s="134"/>
    </row>
    <row r="47" spans="1:12">
      <c r="A47" s="158" t="s">
        <v>59</v>
      </c>
      <c r="B47" s="159" t="s">
        <v>15</v>
      </c>
      <c r="C47" s="166">
        <v>5414.5</v>
      </c>
      <c r="D47" s="127">
        <v>5414.5</v>
      </c>
      <c r="E47" s="135">
        <f t="shared" si="0"/>
        <v>100</v>
      </c>
      <c r="F47" s="249"/>
      <c r="G47" s="199"/>
      <c r="H47" s="202"/>
      <c r="I47" s="246"/>
      <c r="J47" s="202"/>
      <c r="K47" s="248"/>
      <c r="L47" s="134"/>
    </row>
    <row r="48" spans="1:12">
      <c r="A48" s="158" t="s">
        <v>58</v>
      </c>
      <c r="B48" s="159" t="s">
        <v>14</v>
      </c>
      <c r="C48" s="166">
        <v>8437.7999999999993</v>
      </c>
      <c r="D48" s="127">
        <v>8330.7999999999993</v>
      </c>
      <c r="E48" s="135">
        <f t="shared" si="0"/>
        <v>98.731896939960649</v>
      </c>
      <c r="F48" s="249"/>
      <c r="G48" s="199"/>
      <c r="H48" s="202"/>
      <c r="I48" s="246"/>
      <c r="J48" s="202"/>
      <c r="K48" s="248"/>
      <c r="L48" s="134"/>
    </row>
    <row r="49" spans="1:12">
      <c r="A49" s="158" t="s">
        <v>57</v>
      </c>
      <c r="B49" s="159" t="s">
        <v>56</v>
      </c>
      <c r="C49" s="166">
        <v>2389</v>
      </c>
      <c r="D49" s="127">
        <v>2376.8000000000002</v>
      </c>
      <c r="E49" s="135">
        <f t="shared" si="0"/>
        <v>99.489326077856859</v>
      </c>
      <c r="F49" s="249"/>
      <c r="G49" s="199"/>
      <c r="H49" s="202"/>
      <c r="I49" s="246"/>
      <c r="J49" s="202"/>
      <c r="K49" s="248"/>
      <c r="L49" s="134"/>
    </row>
    <row r="50" spans="1:12">
      <c r="A50" s="158" t="s">
        <v>55</v>
      </c>
      <c r="B50" s="159" t="s">
        <v>3</v>
      </c>
      <c r="C50" s="166">
        <v>8804</v>
      </c>
      <c r="D50" s="127">
        <v>8804</v>
      </c>
      <c r="E50" s="135">
        <f t="shared" si="0"/>
        <v>100</v>
      </c>
      <c r="F50" s="249"/>
      <c r="G50" s="199"/>
      <c r="H50" s="202"/>
      <c r="I50" s="246"/>
      <c r="J50" s="202"/>
      <c r="K50" s="248"/>
      <c r="L50" s="134"/>
    </row>
    <row r="51" spans="1:12">
      <c r="A51" s="158" t="s">
        <v>114</v>
      </c>
      <c r="B51" s="159" t="s">
        <v>8</v>
      </c>
      <c r="C51" s="166">
        <v>10623.2</v>
      </c>
      <c r="D51" s="127">
        <v>10593.6</v>
      </c>
      <c r="E51" s="135">
        <f t="shared" si="0"/>
        <v>99.721364560584377</v>
      </c>
      <c r="F51" s="249"/>
      <c r="G51" s="199"/>
      <c r="H51" s="202"/>
      <c r="I51" s="246"/>
      <c r="J51" s="202"/>
      <c r="K51" s="248"/>
      <c r="L51" s="134"/>
    </row>
    <row r="52" spans="1:12">
      <c r="A52" s="226"/>
      <c r="B52" s="227" t="s">
        <v>9</v>
      </c>
      <c r="C52" s="127">
        <f>SUM(C11:C51)</f>
        <v>214989.30000000002</v>
      </c>
      <c r="D52" s="127">
        <f>SUM(D11:D51)</f>
        <v>211603.59999999998</v>
      </c>
      <c r="E52" s="135">
        <f t="shared" si="0"/>
        <v>98.425177439063233</v>
      </c>
      <c r="F52" s="249"/>
      <c r="G52" s="202"/>
      <c r="H52" s="202"/>
      <c r="I52" s="202"/>
      <c r="J52" s="202"/>
    </row>
    <row r="54" spans="1:12">
      <c r="A54" s="396" t="s">
        <v>53</v>
      </c>
      <c r="B54" s="396"/>
      <c r="C54" s="396"/>
      <c r="D54" s="356"/>
      <c r="E54" s="356"/>
    </row>
    <row r="59" spans="1:12">
      <c r="D59" s="134"/>
    </row>
  </sheetData>
  <customSheetViews>
    <customSheetView guid="{7EABBF37-D56A-46DE-9AD5-6CA4EBC3AA57}" showPageBreaks="1" hiddenRows="1" topLeftCell="A28">
      <selection activeCell="E38" sqref="E38"/>
      <pageMargins left="0.78740157480314965" right="0.31496062992125984" top="0.74803149606299213" bottom="0.74803149606299213" header="0.31496062992125984" footer="0.31496062992125984"/>
      <pageSetup paperSize="9" orientation="portrait" r:id="rId1"/>
      <headerFooter differentFirst="1">
        <oddHeader>&amp;C&amp;P</oddHeader>
      </headerFooter>
    </customSheetView>
    <customSheetView guid="{C16E4BCB-58C8-47D0-A0FD-B4DAAAB34E5C}" showPageBreaks="1" hiddenRows="1" topLeftCell="A26">
      <selection activeCell="D32" sqref="D32"/>
      <pageMargins left="0.78740157480314965" right="0.31496062992125984" top="0.74803149606299213" bottom="0.74803149606299213" header="0.31496062992125984" footer="0.31496062992125984"/>
      <pageSetup paperSize="9" orientation="portrait" r:id="rId2"/>
      <headerFooter differentFirst="1">
        <oddHeader>&amp;C&amp;P</oddHeader>
      </headerFooter>
    </customSheetView>
    <customSheetView guid="{4F7A700D-25FD-4E6B-83A5-F9BA4B540919}" showPageBreaks="1" hiddenRows="1" topLeftCell="A16">
      <selection activeCell="E30" sqref="E30"/>
      <pageMargins left="0.78740157480314965" right="0.31496062992125984" top="0.74803149606299213" bottom="0.74803149606299213" header="0.31496062992125984" footer="0.31496062992125984"/>
      <pageSetup paperSize="9" orientation="portrait" r:id="rId3"/>
      <headerFooter differentFirst="1">
        <oddHeader>&amp;C&amp;P</oddHeader>
      </headerFooter>
    </customSheetView>
    <customSheetView guid="{ADE9CD15-CD42-4088-AD9A-185DB7331DBB}" hiddenRows="1" topLeftCell="A16">
      <selection activeCell="E30" sqref="E30"/>
      <pageMargins left="0.78740157480314965" right="0.31496062992125984" top="0.74803149606299213" bottom="0.74803149606299213" header="0.31496062992125984" footer="0.31496062992125984"/>
      <pageSetup paperSize="9" orientation="portrait" r:id="rId4"/>
      <headerFooter differentFirst="1">
        <oddHeader>&amp;C&amp;P</oddHeader>
      </headerFooter>
    </customSheetView>
    <customSheetView guid="{1DB1B61F-4271-489B-B4EC-BC6745E9499C}" showPageBreaks="1" hiddenRows="1" topLeftCell="A16">
      <selection activeCell="E30" sqref="E30"/>
      <pageMargins left="0.78740157480314965" right="0.31496062992125984" top="0.74803149606299213" bottom="0.74803149606299213" header="0.31496062992125984" footer="0.31496062992125984"/>
      <pageSetup paperSize="9" orientation="portrait" r:id="rId5"/>
      <headerFooter differentFirst="1">
        <oddHeader>&amp;C&amp;P</oddHeader>
      </headerFooter>
    </customSheetView>
    <customSheetView guid="{9B53AACB-F69C-4C4E-B62B-18CAA2EE3F30}" showPageBreaks="1" hiddenRows="1" topLeftCell="A3">
      <selection activeCell="A4" sqref="A4"/>
      <pageMargins left="0.78740157480314965" right="0.31496062992125984" top="0.74803149606299213" bottom="0.74803149606299213" header="0.31496062992125984" footer="0.31496062992125984"/>
      <pageSetup paperSize="9" orientation="portrait" r:id="rId6"/>
      <headerFooter differentFirst="1">
        <oddHeader>&amp;C&amp;P</oddHeader>
      </headerFooter>
    </customSheetView>
    <customSheetView guid="{371E3228-9998-477A-9969-75F94E70AA35}" showPageBreaks="1" hiddenRows="1" topLeftCell="A27">
      <selection activeCell="J7" sqref="J7"/>
      <pageMargins left="0.78740157480314965" right="0.31496062992125984" top="0.74803149606299213" bottom="0.74803149606299213" header="0.31496062992125984" footer="0.31496062992125984"/>
      <pageSetup paperSize="9" orientation="portrait" r:id="rId7"/>
      <headerFooter differentFirst="1">
        <oddHeader>&amp;C&amp;P</oddHeader>
      </headerFooter>
    </customSheetView>
  </customSheetViews>
  <mergeCells count="4">
    <mergeCell ref="A8:E8"/>
    <mergeCell ref="A9:E9"/>
    <mergeCell ref="A54:E54"/>
    <mergeCell ref="B7:C7"/>
  </mergeCells>
  <pageMargins left="1.0236220472440944" right="0.39370078740157483" top="0.82677165354330717" bottom="0.4" header="0.39370078740157483" footer="0.31496062992125984"/>
  <pageSetup paperSize="9" orientation="portrait" r:id="rId8"/>
  <headerFooter differentFirst="1">
    <oddHeader xml:space="preserve">&amp;C&amp;P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3"/>
  <sheetViews>
    <sheetView topLeftCell="A3" workbookViewId="0">
      <selection activeCell="B7" sqref="B7:C7"/>
    </sheetView>
  </sheetViews>
  <sheetFormatPr defaultColWidth="9.140625" defaultRowHeight="18.75"/>
  <cols>
    <col min="1" max="1" width="7.140625" style="76" customWidth="1"/>
    <col min="2" max="2" width="41.42578125" style="75" customWidth="1"/>
    <col min="3" max="3" width="16.85546875" style="74" customWidth="1"/>
    <col min="4" max="4" width="14.140625" style="73" customWidth="1"/>
    <col min="5" max="5" width="13.28515625" style="73" customWidth="1"/>
    <col min="6" max="7" width="9.140625" style="73"/>
    <col min="8" max="8" width="15.5703125" style="73" customWidth="1"/>
    <col min="9" max="16384" width="9.140625" style="73"/>
  </cols>
  <sheetData>
    <row r="1" spans="1:10" s="83" customFormat="1" ht="264.75" hidden="1" customHeight="1">
      <c r="A1" s="86" t="s">
        <v>99</v>
      </c>
      <c r="B1" s="85" t="s">
        <v>98</v>
      </c>
      <c r="C1" s="84" t="s">
        <v>276</v>
      </c>
    </row>
    <row r="2" spans="1:10" s="79" customFormat="1" ht="409.5" hidden="1">
      <c r="A2" s="82" t="s">
        <v>99</v>
      </c>
      <c r="B2" s="81" t="s">
        <v>98</v>
      </c>
      <c r="C2" s="80" t="s">
        <v>275</v>
      </c>
    </row>
    <row r="3" spans="1:10" s="79" customFormat="1">
      <c r="A3" s="337"/>
      <c r="B3" s="334"/>
      <c r="C3" s="340" t="s">
        <v>851</v>
      </c>
      <c r="D3" s="334"/>
      <c r="E3" s="334"/>
    </row>
    <row r="4" spans="1:10" s="79" customFormat="1">
      <c r="A4" s="338"/>
      <c r="B4" s="334"/>
      <c r="C4" s="340" t="s">
        <v>835</v>
      </c>
      <c r="D4" s="334"/>
      <c r="E4" s="334"/>
    </row>
    <row r="5" spans="1:10" s="79" customFormat="1">
      <c r="A5" s="338"/>
      <c r="B5" s="334"/>
      <c r="C5" s="340" t="s">
        <v>836</v>
      </c>
      <c r="D5" s="334"/>
      <c r="E5" s="334"/>
    </row>
    <row r="6" spans="1:10" s="79" customFormat="1">
      <c r="A6" s="338"/>
      <c r="B6" s="334"/>
      <c r="C6" s="340" t="s">
        <v>837</v>
      </c>
      <c r="D6" s="334"/>
      <c r="E6" s="334"/>
    </row>
    <row r="7" spans="1:10" s="79" customFormat="1" ht="32.25" customHeight="1">
      <c r="A7" s="22"/>
      <c r="B7" s="386"/>
      <c r="C7" s="386"/>
    </row>
    <row r="8" spans="1:10" s="79" customFormat="1">
      <c r="A8" s="364" t="s">
        <v>0</v>
      </c>
      <c r="B8" s="364"/>
      <c r="C8" s="364"/>
      <c r="D8" s="356"/>
      <c r="E8" s="356"/>
    </row>
    <row r="9" spans="1:10" s="79" customFormat="1" ht="104.25" customHeight="1">
      <c r="A9" s="397" t="s">
        <v>819</v>
      </c>
      <c r="B9" s="397"/>
      <c r="C9" s="397"/>
      <c r="D9" s="362"/>
      <c r="E9" s="362"/>
    </row>
    <row r="10" spans="1:10" s="79" customFormat="1" ht="84.75" customHeight="1">
      <c r="A10" s="69" t="s">
        <v>1</v>
      </c>
      <c r="B10" s="69" t="s">
        <v>51</v>
      </c>
      <c r="C10" s="69" t="s">
        <v>11</v>
      </c>
      <c r="D10" s="71" t="s">
        <v>102</v>
      </c>
      <c r="E10" s="72" t="s">
        <v>12</v>
      </c>
      <c r="H10" s="201"/>
      <c r="I10" s="201"/>
      <c r="J10" s="201"/>
    </row>
    <row r="11" spans="1:10" s="87" customFormat="1">
      <c r="A11" s="158" t="s">
        <v>97</v>
      </c>
      <c r="B11" s="159" t="s">
        <v>50</v>
      </c>
      <c r="C11" s="160">
        <v>0.1</v>
      </c>
      <c r="D11" s="127">
        <v>0</v>
      </c>
      <c r="E11" s="127">
        <f>D11/C11*100</f>
        <v>0</v>
      </c>
      <c r="F11" s="230"/>
      <c r="H11" s="219"/>
      <c r="I11" s="203"/>
      <c r="J11" s="203"/>
    </row>
    <row r="12" spans="1:10" s="87" customFormat="1">
      <c r="A12" s="158" t="s">
        <v>96</v>
      </c>
      <c r="B12" s="159" t="s">
        <v>49</v>
      </c>
      <c r="C12" s="160">
        <v>107</v>
      </c>
      <c r="D12" s="127">
        <v>48.9</v>
      </c>
      <c r="E12" s="127">
        <f t="shared" ref="E12:E56" si="0">D12/C12*100</f>
        <v>45.700934579439249</v>
      </c>
      <c r="F12" s="230"/>
      <c r="H12" s="219"/>
      <c r="I12" s="203"/>
      <c r="J12" s="203"/>
    </row>
    <row r="13" spans="1:10" s="87" customFormat="1">
      <c r="A13" s="158" t="s">
        <v>95</v>
      </c>
      <c r="B13" s="159" t="s">
        <v>48</v>
      </c>
      <c r="C13" s="160">
        <v>309</v>
      </c>
      <c r="D13" s="127">
        <v>309</v>
      </c>
      <c r="E13" s="127">
        <f t="shared" si="0"/>
        <v>100</v>
      </c>
      <c r="F13" s="230"/>
      <c r="H13" s="219"/>
      <c r="I13" s="203"/>
      <c r="J13" s="203"/>
    </row>
    <row r="14" spans="1:10" s="87" customFormat="1">
      <c r="A14" s="158" t="s">
        <v>94</v>
      </c>
      <c r="B14" s="159" t="s">
        <v>47</v>
      </c>
      <c r="C14" s="160">
        <v>0.1</v>
      </c>
      <c r="D14" s="127">
        <v>0</v>
      </c>
      <c r="E14" s="127">
        <f t="shared" si="0"/>
        <v>0</v>
      </c>
      <c r="F14" s="230"/>
      <c r="H14" s="219"/>
      <c r="I14" s="203"/>
      <c r="J14" s="203"/>
    </row>
    <row r="15" spans="1:10" s="87" customFormat="1">
      <c r="A15" s="158" t="s">
        <v>93</v>
      </c>
      <c r="B15" s="159" t="s">
        <v>46</v>
      </c>
      <c r="C15" s="160">
        <v>174</v>
      </c>
      <c r="D15" s="127">
        <v>108.7</v>
      </c>
      <c r="E15" s="127">
        <f t="shared" si="0"/>
        <v>62.47126436781609</v>
      </c>
      <c r="F15" s="230"/>
      <c r="H15" s="219"/>
      <c r="I15" s="203"/>
      <c r="J15" s="203"/>
    </row>
    <row r="16" spans="1:10" s="87" customFormat="1">
      <c r="A16" s="158" t="s">
        <v>92</v>
      </c>
      <c r="B16" s="159" t="s">
        <v>45</v>
      </c>
      <c r="C16" s="160">
        <v>62</v>
      </c>
      <c r="D16" s="127">
        <v>62</v>
      </c>
      <c r="E16" s="127">
        <f t="shared" si="0"/>
        <v>100</v>
      </c>
      <c r="F16" s="230"/>
      <c r="H16" s="219"/>
      <c r="I16" s="203"/>
      <c r="J16" s="203"/>
    </row>
    <row r="17" spans="1:10" s="269" customFormat="1">
      <c r="A17" s="266" t="s">
        <v>91</v>
      </c>
      <c r="B17" s="267" t="s">
        <v>44</v>
      </c>
      <c r="C17" s="268">
        <v>197.5</v>
      </c>
      <c r="D17" s="211">
        <v>191</v>
      </c>
      <c r="E17" s="211">
        <f t="shared" si="0"/>
        <v>96.708860759493675</v>
      </c>
      <c r="F17" s="230"/>
      <c r="H17" s="270"/>
      <c r="I17" s="271"/>
      <c r="J17" s="271"/>
    </row>
    <row r="18" spans="1:10" s="87" customFormat="1">
      <c r="A18" s="158" t="s">
        <v>90</v>
      </c>
      <c r="B18" s="159" t="s">
        <v>43</v>
      </c>
      <c r="C18" s="160">
        <v>12.8</v>
      </c>
      <c r="D18" s="127">
        <v>12.8</v>
      </c>
      <c r="E18" s="127">
        <f t="shared" si="0"/>
        <v>100</v>
      </c>
      <c r="F18" s="230"/>
      <c r="H18" s="219"/>
      <c r="I18" s="203"/>
      <c r="J18" s="203"/>
    </row>
    <row r="19" spans="1:10" s="87" customFormat="1">
      <c r="A19" s="158" t="s">
        <v>89</v>
      </c>
      <c r="B19" s="159" t="s">
        <v>42</v>
      </c>
      <c r="C19" s="160">
        <v>245</v>
      </c>
      <c r="D19" s="127">
        <v>245</v>
      </c>
      <c r="E19" s="127">
        <f t="shared" si="0"/>
        <v>100</v>
      </c>
      <c r="F19" s="230"/>
      <c r="H19" s="219"/>
      <c r="I19" s="203"/>
      <c r="J19" s="203"/>
    </row>
    <row r="20" spans="1:10" s="87" customFormat="1">
      <c r="A20" s="158" t="s">
        <v>88</v>
      </c>
      <c r="B20" s="159" t="s">
        <v>41</v>
      </c>
      <c r="C20" s="160">
        <v>156</v>
      </c>
      <c r="D20" s="127">
        <v>25</v>
      </c>
      <c r="E20" s="127">
        <f t="shared" si="0"/>
        <v>16.025641025641026</v>
      </c>
      <c r="F20" s="230"/>
      <c r="H20" s="219"/>
      <c r="I20" s="203"/>
      <c r="J20" s="203"/>
    </row>
    <row r="21" spans="1:10" s="87" customFormat="1">
      <c r="A21" s="158" t="s">
        <v>87</v>
      </c>
      <c r="B21" s="159" t="s">
        <v>40</v>
      </c>
      <c r="C21" s="160">
        <v>132</v>
      </c>
      <c r="D21" s="127">
        <v>131.19999999999999</v>
      </c>
      <c r="E21" s="127">
        <f t="shared" si="0"/>
        <v>99.393939393939391</v>
      </c>
      <c r="F21" s="230"/>
      <c r="H21" s="219"/>
      <c r="I21" s="203"/>
      <c r="J21" s="203"/>
    </row>
    <row r="22" spans="1:10" s="87" customFormat="1">
      <c r="A22" s="158" t="s">
        <v>86</v>
      </c>
      <c r="B22" s="159" t="s">
        <v>39</v>
      </c>
      <c r="C22" s="160">
        <v>156</v>
      </c>
      <c r="D22" s="127">
        <v>156</v>
      </c>
      <c r="E22" s="127">
        <f t="shared" si="0"/>
        <v>100</v>
      </c>
      <c r="F22" s="230"/>
      <c r="H22" s="219"/>
      <c r="I22" s="203"/>
      <c r="J22" s="203"/>
    </row>
    <row r="23" spans="1:10" s="87" customFormat="1">
      <c r="A23" s="158" t="s">
        <v>85</v>
      </c>
      <c r="B23" s="159" t="s">
        <v>38</v>
      </c>
      <c r="C23" s="160">
        <v>94</v>
      </c>
      <c r="D23" s="127">
        <v>81.5</v>
      </c>
      <c r="E23" s="127">
        <f t="shared" si="0"/>
        <v>86.702127659574472</v>
      </c>
      <c r="F23" s="230"/>
      <c r="H23" s="219"/>
      <c r="I23" s="203"/>
      <c r="J23" s="203"/>
    </row>
    <row r="24" spans="1:10" s="87" customFormat="1">
      <c r="A24" s="158" t="s">
        <v>84</v>
      </c>
      <c r="B24" s="159" t="s">
        <v>37</v>
      </c>
      <c r="C24" s="160">
        <v>196</v>
      </c>
      <c r="D24" s="127">
        <v>196</v>
      </c>
      <c r="E24" s="127">
        <f t="shared" si="0"/>
        <v>100</v>
      </c>
      <c r="F24" s="230"/>
      <c r="H24" s="219"/>
      <c r="I24" s="203"/>
      <c r="J24" s="203"/>
    </row>
    <row r="25" spans="1:10" s="87" customFormat="1">
      <c r="A25" s="158" t="s">
        <v>83</v>
      </c>
      <c r="B25" s="159" t="s">
        <v>36</v>
      </c>
      <c r="C25" s="160">
        <v>94</v>
      </c>
      <c r="D25" s="127">
        <v>0</v>
      </c>
      <c r="E25" s="127">
        <f t="shared" si="0"/>
        <v>0</v>
      </c>
      <c r="F25" s="230"/>
      <c r="H25" s="219"/>
      <c r="I25" s="203"/>
      <c r="J25" s="203"/>
    </row>
    <row r="26" spans="1:10" s="87" customFormat="1">
      <c r="A26" s="158" t="s">
        <v>82</v>
      </c>
      <c r="B26" s="159" t="s">
        <v>81</v>
      </c>
      <c r="C26" s="160">
        <v>0.1</v>
      </c>
      <c r="D26" s="127">
        <v>0</v>
      </c>
      <c r="E26" s="127">
        <f t="shared" si="0"/>
        <v>0</v>
      </c>
      <c r="F26" s="230"/>
      <c r="H26" s="219"/>
      <c r="I26" s="203"/>
      <c r="J26" s="203"/>
    </row>
    <row r="27" spans="1:10" s="87" customFormat="1">
      <c r="A27" s="158" t="s">
        <v>80</v>
      </c>
      <c r="B27" s="159" t="s">
        <v>34</v>
      </c>
      <c r="C27" s="160">
        <v>269.10000000000002</v>
      </c>
      <c r="D27" s="127">
        <v>269</v>
      </c>
      <c r="E27" s="127">
        <f t="shared" si="0"/>
        <v>99.962839093273871</v>
      </c>
      <c r="F27" s="230"/>
      <c r="H27" s="219"/>
      <c r="I27" s="203"/>
      <c r="J27" s="203"/>
    </row>
    <row r="28" spans="1:10" s="87" customFormat="1">
      <c r="A28" s="158" t="s">
        <v>79</v>
      </c>
      <c r="B28" s="159" t="s">
        <v>33</v>
      </c>
      <c r="C28" s="160">
        <v>42.5</v>
      </c>
      <c r="D28" s="127">
        <v>42.5</v>
      </c>
      <c r="E28" s="127">
        <f t="shared" si="0"/>
        <v>100</v>
      </c>
      <c r="F28" s="230"/>
      <c r="H28" s="219"/>
      <c r="I28" s="203"/>
      <c r="J28" s="203"/>
    </row>
    <row r="29" spans="1:10" s="87" customFormat="1">
      <c r="A29" s="158" t="s">
        <v>78</v>
      </c>
      <c r="B29" s="159" t="s">
        <v>32</v>
      </c>
      <c r="C29" s="160">
        <v>57</v>
      </c>
      <c r="D29" s="127">
        <v>57</v>
      </c>
      <c r="E29" s="127">
        <f t="shared" si="0"/>
        <v>100</v>
      </c>
      <c r="F29" s="230"/>
      <c r="H29" s="219"/>
      <c r="I29" s="203"/>
      <c r="J29" s="203"/>
    </row>
    <row r="30" spans="1:10" s="87" customFormat="1">
      <c r="A30" s="158" t="s">
        <v>77</v>
      </c>
      <c r="B30" s="159" t="s">
        <v>31</v>
      </c>
      <c r="C30" s="160">
        <v>36.700000000000003</v>
      </c>
      <c r="D30" s="127">
        <v>36.700000000000003</v>
      </c>
      <c r="E30" s="127">
        <f t="shared" si="0"/>
        <v>100</v>
      </c>
      <c r="F30" s="230"/>
      <c r="H30" s="219"/>
      <c r="I30" s="203"/>
      <c r="J30" s="203"/>
    </row>
    <row r="31" spans="1:10" s="87" customFormat="1">
      <c r="A31" s="158" t="s">
        <v>76</v>
      </c>
      <c r="B31" s="159" t="s">
        <v>30</v>
      </c>
      <c r="C31" s="160">
        <v>0.1</v>
      </c>
      <c r="D31" s="127">
        <v>0</v>
      </c>
      <c r="E31" s="127">
        <f t="shared" si="0"/>
        <v>0</v>
      </c>
      <c r="F31" s="230"/>
      <c r="H31" s="219"/>
      <c r="I31" s="203"/>
      <c r="J31" s="203"/>
    </row>
    <row r="32" spans="1:10" s="87" customFormat="1">
      <c r="A32" s="158" t="s">
        <v>75</v>
      </c>
      <c r="B32" s="159" t="s">
        <v>29</v>
      </c>
      <c r="C32" s="160">
        <v>185</v>
      </c>
      <c r="D32" s="127">
        <v>185</v>
      </c>
      <c r="E32" s="127">
        <f t="shared" si="0"/>
        <v>100</v>
      </c>
      <c r="F32" s="230"/>
      <c r="H32" s="219"/>
      <c r="I32" s="203"/>
      <c r="J32" s="203"/>
    </row>
    <row r="33" spans="1:10" s="87" customFormat="1">
      <c r="A33" s="158" t="s">
        <v>74</v>
      </c>
      <c r="B33" s="159" t="s">
        <v>28</v>
      </c>
      <c r="C33" s="160">
        <v>171.1</v>
      </c>
      <c r="D33" s="228">
        <v>171.1</v>
      </c>
      <c r="E33" s="127">
        <f t="shared" si="0"/>
        <v>100</v>
      </c>
      <c r="F33" s="230"/>
      <c r="H33" s="219"/>
      <c r="I33" s="203"/>
      <c r="J33" s="203"/>
    </row>
    <row r="34" spans="1:10" s="87" customFormat="1">
      <c r="A34" s="158" t="s">
        <v>73</v>
      </c>
      <c r="B34" s="159" t="s">
        <v>27</v>
      </c>
      <c r="C34" s="160">
        <v>67.900000000000006</v>
      </c>
      <c r="D34" s="127">
        <v>15.4</v>
      </c>
      <c r="E34" s="127">
        <f t="shared" si="0"/>
        <v>22.680412371134022</v>
      </c>
      <c r="F34" s="230"/>
      <c r="H34" s="219"/>
      <c r="I34" s="203"/>
      <c r="J34" s="203"/>
    </row>
    <row r="35" spans="1:10" s="87" customFormat="1">
      <c r="A35" s="158" t="s">
        <v>72</v>
      </c>
      <c r="B35" s="159" t="s">
        <v>26</v>
      </c>
      <c r="C35" s="160">
        <v>123</v>
      </c>
      <c r="D35" s="127">
        <v>46.1</v>
      </c>
      <c r="E35" s="127">
        <f t="shared" si="0"/>
        <v>37.479674796747972</v>
      </c>
      <c r="F35" s="230"/>
      <c r="H35" s="219"/>
      <c r="I35" s="203"/>
      <c r="J35" s="203"/>
    </row>
    <row r="36" spans="1:10" s="87" customFormat="1">
      <c r="A36" s="158" t="s">
        <v>71</v>
      </c>
      <c r="B36" s="159" t="s">
        <v>25</v>
      </c>
      <c r="C36" s="160">
        <v>151</v>
      </c>
      <c r="D36" s="127">
        <v>37</v>
      </c>
      <c r="E36" s="127">
        <f t="shared" si="0"/>
        <v>24.503311258278146</v>
      </c>
      <c r="F36" s="230"/>
      <c r="H36" s="219"/>
      <c r="I36" s="203"/>
      <c r="J36" s="203"/>
    </row>
    <row r="37" spans="1:10" s="87" customFormat="1" ht="37.5">
      <c r="A37" s="162" t="s">
        <v>70</v>
      </c>
      <c r="B37" s="163" t="s">
        <v>752</v>
      </c>
      <c r="C37" s="164">
        <v>61.7</v>
      </c>
      <c r="D37" s="127">
        <v>57</v>
      </c>
      <c r="E37" s="127">
        <f t="shared" si="0"/>
        <v>92.382495948136139</v>
      </c>
      <c r="F37" s="230"/>
      <c r="H37" s="219"/>
      <c r="I37" s="203"/>
      <c r="J37" s="203"/>
    </row>
    <row r="38" spans="1:10" s="87" customFormat="1">
      <c r="A38" s="158" t="s">
        <v>69</v>
      </c>
      <c r="B38" s="159" t="s">
        <v>68</v>
      </c>
      <c r="C38" s="160">
        <v>0.1</v>
      </c>
      <c r="D38" s="127">
        <v>0</v>
      </c>
      <c r="E38" s="127">
        <f t="shared" si="0"/>
        <v>0</v>
      </c>
      <c r="F38" s="230"/>
      <c r="H38" s="219"/>
      <c r="I38" s="203"/>
      <c r="J38" s="203"/>
    </row>
    <row r="39" spans="1:10" s="87" customFormat="1" ht="21" customHeight="1">
      <c r="A39" s="158" t="s">
        <v>67</v>
      </c>
      <c r="B39" s="159" t="s">
        <v>23</v>
      </c>
      <c r="C39" s="160">
        <v>91</v>
      </c>
      <c r="D39" s="127">
        <v>0</v>
      </c>
      <c r="E39" s="127">
        <f t="shared" si="0"/>
        <v>0</v>
      </c>
      <c r="F39" s="230"/>
      <c r="H39" s="219"/>
      <c r="I39" s="203"/>
      <c r="J39" s="203"/>
    </row>
    <row r="40" spans="1:10" s="87" customFormat="1">
      <c r="A40" s="158" t="s">
        <v>66</v>
      </c>
      <c r="B40" s="159" t="s">
        <v>22</v>
      </c>
      <c r="C40" s="160">
        <v>194</v>
      </c>
      <c r="D40" s="127">
        <v>194</v>
      </c>
      <c r="E40" s="127">
        <f t="shared" si="0"/>
        <v>100</v>
      </c>
      <c r="F40" s="230"/>
      <c r="H40" s="219"/>
      <c r="I40" s="203"/>
      <c r="J40" s="203"/>
    </row>
    <row r="41" spans="1:10" s="87" customFormat="1">
      <c r="A41" s="158" t="s">
        <v>65</v>
      </c>
      <c r="B41" s="159" t="s">
        <v>21</v>
      </c>
      <c r="C41" s="160">
        <v>153</v>
      </c>
      <c r="D41" s="127">
        <v>153</v>
      </c>
      <c r="E41" s="127">
        <f t="shared" si="0"/>
        <v>100</v>
      </c>
      <c r="F41" s="230"/>
      <c r="H41" s="219"/>
      <c r="I41" s="203"/>
      <c r="J41" s="203"/>
    </row>
    <row r="42" spans="1:10" s="87" customFormat="1">
      <c r="A42" s="158" t="s">
        <v>64</v>
      </c>
      <c r="B42" s="159" t="s">
        <v>20</v>
      </c>
      <c r="C42" s="160">
        <v>91</v>
      </c>
      <c r="D42" s="127">
        <v>91</v>
      </c>
      <c r="E42" s="127">
        <f t="shared" si="0"/>
        <v>100</v>
      </c>
      <c r="F42" s="230"/>
      <c r="H42" s="219"/>
      <c r="I42" s="203"/>
      <c r="J42" s="203"/>
    </row>
    <row r="43" spans="1:10" s="87" customFormat="1">
      <c r="A43" s="158" t="s">
        <v>63</v>
      </c>
      <c r="B43" s="159" t="s">
        <v>19</v>
      </c>
      <c r="C43" s="160">
        <v>62</v>
      </c>
      <c r="D43" s="127">
        <v>37.200000000000003</v>
      </c>
      <c r="E43" s="127">
        <f t="shared" si="0"/>
        <v>60.000000000000007</v>
      </c>
      <c r="F43" s="230"/>
      <c r="H43" s="219"/>
      <c r="I43" s="203"/>
      <c r="J43" s="203"/>
    </row>
    <row r="44" spans="1:10">
      <c r="A44" s="158" t="s">
        <v>62</v>
      </c>
      <c r="B44" s="159" t="s">
        <v>18</v>
      </c>
      <c r="C44" s="160">
        <v>62</v>
      </c>
      <c r="D44" s="124">
        <v>52.7</v>
      </c>
      <c r="E44" s="124">
        <f t="shared" si="0"/>
        <v>85.000000000000014</v>
      </c>
      <c r="F44" s="230"/>
      <c r="H44" s="199"/>
      <c r="I44" s="203"/>
      <c r="J44" s="202"/>
    </row>
    <row r="45" spans="1:10">
      <c r="A45" s="158" t="s">
        <v>61</v>
      </c>
      <c r="B45" s="159" t="s">
        <v>17</v>
      </c>
      <c r="C45" s="160">
        <v>46.5</v>
      </c>
      <c r="D45" s="124">
        <v>46.4</v>
      </c>
      <c r="E45" s="124">
        <f t="shared" si="0"/>
        <v>99.784946236559136</v>
      </c>
      <c r="F45" s="230"/>
      <c r="H45" s="199"/>
      <c r="I45" s="203"/>
      <c r="J45" s="202"/>
    </row>
    <row r="46" spans="1:10">
      <c r="A46" s="158" t="s">
        <v>60</v>
      </c>
      <c r="B46" s="159" t="s">
        <v>16</v>
      </c>
      <c r="C46" s="160">
        <v>43.6</v>
      </c>
      <c r="D46" s="124">
        <v>43.6</v>
      </c>
      <c r="E46" s="124">
        <f t="shared" si="0"/>
        <v>100</v>
      </c>
      <c r="F46" s="230"/>
      <c r="H46" s="199"/>
      <c r="I46" s="203"/>
      <c r="J46" s="202"/>
    </row>
    <row r="47" spans="1:10">
      <c r="A47" s="158" t="s">
        <v>59</v>
      </c>
      <c r="B47" s="159" t="s">
        <v>15</v>
      </c>
      <c r="C47" s="160">
        <v>61</v>
      </c>
      <c r="D47" s="124">
        <v>21.5</v>
      </c>
      <c r="E47" s="124">
        <f t="shared" si="0"/>
        <v>35.245901639344261</v>
      </c>
      <c r="F47" s="230"/>
      <c r="H47" s="199"/>
      <c r="I47" s="203"/>
      <c r="J47" s="202"/>
    </row>
    <row r="48" spans="1:10">
      <c r="A48" s="158" t="s">
        <v>58</v>
      </c>
      <c r="B48" s="159" t="s">
        <v>14</v>
      </c>
      <c r="C48" s="160">
        <v>142</v>
      </c>
      <c r="D48" s="124">
        <v>92.6</v>
      </c>
      <c r="E48" s="124">
        <f t="shared" si="0"/>
        <v>65.211267605633793</v>
      </c>
      <c r="F48" s="230"/>
      <c r="H48" s="199"/>
      <c r="I48" s="203"/>
      <c r="J48" s="202"/>
    </row>
    <row r="49" spans="1:10">
      <c r="A49" s="158" t="s">
        <v>57</v>
      </c>
      <c r="B49" s="159" t="s">
        <v>56</v>
      </c>
      <c r="C49" s="160">
        <v>88</v>
      </c>
      <c r="D49" s="124">
        <v>88</v>
      </c>
      <c r="E49" s="124">
        <f t="shared" si="0"/>
        <v>100</v>
      </c>
      <c r="F49" s="230"/>
      <c r="H49" s="199"/>
      <c r="I49" s="203"/>
      <c r="J49" s="202"/>
    </row>
    <row r="50" spans="1:10">
      <c r="A50" s="158" t="s">
        <v>55</v>
      </c>
      <c r="B50" s="159" t="s">
        <v>3</v>
      </c>
      <c r="C50" s="160">
        <v>31.2</v>
      </c>
      <c r="D50" s="124">
        <v>3.1</v>
      </c>
      <c r="E50" s="124">
        <f t="shared" si="0"/>
        <v>9.9358974358974361</v>
      </c>
      <c r="F50" s="230"/>
      <c r="H50" s="199"/>
      <c r="I50" s="203"/>
      <c r="J50" s="202"/>
    </row>
    <row r="51" spans="1:10">
      <c r="A51" s="158" t="s">
        <v>54</v>
      </c>
      <c r="B51" s="159" t="s">
        <v>4</v>
      </c>
      <c r="C51" s="160">
        <v>214</v>
      </c>
      <c r="D51" s="124">
        <v>0</v>
      </c>
      <c r="E51" s="124">
        <f t="shared" si="0"/>
        <v>0</v>
      </c>
      <c r="F51" s="230"/>
      <c r="H51" s="199"/>
      <c r="I51" s="203"/>
      <c r="J51" s="202"/>
    </row>
    <row r="52" spans="1:10">
      <c r="A52" s="158" t="s">
        <v>101</v>
      </c>
      <c r="B52" s="159" t="s">
        <v>5</v>
      </c>
      <c r="C52" s="160">
        <v>231</v>
      </c>
      <c r="D52" s="124">
        <v>204.7</v>
      </c>
      <c r="E52" s="124">
        <f t="shared" si="0"/>
        <v>88.614718614718612</v>
      </c>
      <c r="F52" s="230"/>
      <c r="H52" s="199"/>
      <c r="I52" s="203"/>
      <c r="J52" s="202"/>
    </row>
    <row r="53" spans="1:10">
      <c r="A53" s="158" t="s">
        <v>115</v>
      </c>
      <c r="B53" s="159" t="s">
        <v>6</v>
      </c>
      <c r="C53" s="160">
        <v>69</v>
      </c>
      <c r="D53" s="124">
        <v>0</v>
      </c>
      <c r="E53" s="124">
        <f t="shared" si="0"/>
        <v>0</v>
      </c>
      <c r="F53" s="230"/>
      <c r="H53" s="199"/>
      <c r="I53" s="203"/>
      <c r="J53" s="202"/>
    </row>
    <row r="54" spans="1:10">
      <c r="A54" s="158" t="s">
        <v>114</v>
      </c>
      <c r="B54" s="159" t="s">
        <v>7</v>
      </c>
      <c r="C54" s="160">
        <v>185</v>
      </c>
      <c r="D54" s="124">
        <v>150.5</v>
      </c>
      <c r="E54" s="124">
        <f t="shared" si="0"/>
        <v>81.351351351351354</v>
      </c>
      <c r="F54" s="230"/>
      <c r="H54" s="199"/>
      <c r="I54" s="203"/>
      <c r="J54" s="202"/>
    </row>
    <row r="55" spans="1:10">
      <c r="A55" s="158" t="s">
        <v>113</v>
      </c>
      <c r="B55" s="159" t="s">
        <v>8</v>
      </c>
      <c r="C55" s="160">
        <v>566.29999999999995</v>
      </c>
      <c r="D55" s="124">
        <v>541.5</v>
      </c>
      <c r="E55" s="124">
        <f t="shared" si="0"/>
        <v>95.620695744305152</v>
      </c>
      <c r="F55" s="230"/>
      <c r="H55" s="199"/>
      <c r="I55" s="203"/>
      <c r="J55" s="202"/>
    </row>
    <row r="56" spans="1:10">
      <c r="A56" s="78"/>
      <c r="B56" s="77" t="s">
        <v>9</v>
      </c>
      <c r="C56" s="124">
        <f>SUM(C11:C55)</f>
        <v>5431.4</v>
      </c>
      <c r="D56" s="124">
        <f>SUM(D11:D55)</f>
        <v>4203.6999999999989</v>
      </c>
      <c r="E56" s="124">
        <f t="shared" si="0"/>
        <v>77.396251426888085</v>
      </c>
      <c r="F56" s="230"/>
      <c r="H56" s="202"/>
      <c r="I56" s="202"/>
      <c r="J56" s="202"/>
    </row>
    <row r="57" spans="1:10">
      <c r="H57" s="202"/>
      <c r="I57" s="202"/>
      <c r="J57" s="202"/>
    </row>
    <row r="58" spans="1:10">
      <c r="A58" s="396" t="s">
        <v>53</v>
      </c>
      <c r="B58" s="396"/>
      <c r="C58" s="396"/>
      <c r="D58" s="356"/>
      <c r="E58" s="356"/>
      <c r="H58" s="202"/>
      <c r="I58" s="202"/>
      <c r="J58" s="202"/>
    </row>
    <row r="59" spans="1:10">
      <c r="C59" s="205"/>
      <c r="D59" s="205"/>
      <c r="E59" s="202"/>
    </row>
    <row r="60" spans="1:10">
      <c r="C60" s="207"/>
      <c r="D60" s="202"/>
      <c r="E60" s="202"/>
    </row>
    <row r="63" spans="1:10">
      <c r="C63" s="265"/>
      <c r="D63" s="265"/>
    </row>
  </sheetData>
  <customSheetViews>
    <customSheetView guid="{7EABBF37-D56A-46DE-9AD5-6CA4EBC3AA57}" showPageBreaks="1" hiddenRows="1" topLeftCell="A3">
      <selection activeCell="L12" sqref="L12"/>
      <pageMargins left="0.78740157480314965" right="0.31496062992125984" top="0.74803149606299213" bottom="0.74803149606299213" header="0.31496062992125984" footer="0.31496062992125984"/>
      <pageSetup paperSize="9" orientation="portrait" r:id="rId1"/>
      <headerFooter differentFirst="1">
        <oddHeader>&amp;C&amp;P</oddHeader>
      </headerFooter>
    </customSheetView>
    <customSheetView guid="{C16E4BCB-58C8-47D0-A0FD-B4DAAAB34E5C}" showPageBreaks="1" hiddenRows="1" topLeftCell="A27">
      <selection activeCell="D51" sqref="D51"/>
      <pageMargins left="0.78740157480314965" right="0.31496062992125984" top="0.74803149606299213" bottom="0.74803149606299213" header="0.31496062992125984" footer="0.31496062992125984"/>
      <pageSetup paperSize="9" orientation="portrait" r:id="rId2"/>
      <headerFooter differentFirst="1">
        <oddHeader>&amp;C&amp;P</oddHeader>
      </headerFooter>
    </customSheetView>
    <customSheetView guid="{4F7A700D-25FD-4E6B-83A5-F9BA4B540919}" showPageBreaks="1" hiddenRows="1" topLeftCell="A3">
      <selection activeCell="A5" sqref="A5:E5"/>
      <pageMargins left="0.78740157480314965" right="0.31496062992125984" top="0.74803149606299213" bottom="0.74803149606299213" header="0.31496062992125984" footer="0.31496062992125984"/>
      <pageSetup paperSize="9" orientation="portrait" r:id="rId3"/>
      <headerFooter differentFirst="1">
        <oddHeader>&amp;C&amp;P</oddHeader>
      </headerFooter>
    </customSheetView>
    <customSheetView guid="{ADE9CD15-CD42-4088-AD9A-185DB7331DBB}" hiddenRows="1" topLeftCell="A3">
      <selection activeCell="L12" sqref="L12"/>
      <pageMargins left="0.78740157480314965" right="0.31496062992125984" top="0.74803149606299213" bottom="0.74803149606299213" header="0.31496062992125984" footer="0.31496062992125984"/>
      <pageSetup paperSize="9" orientation="portrait" r:id="rId4"/>
      <headerFooter differentFirst="1">
        <oddHeader>&amp;C&amp;P</oddHeader>
      </headerFooter>
    </customSheetView>
    <customSheetView guid="{1DB1B61F-4271-489B-B4EC-BC6745E9499C}" hiddenRows="1" topLeftCell="A3">
      <selection activeCell="L12" sqref="L12"/>
      <pageMargins left="0.78740157480314965" right="0.31496062992125984" top="0.74803149606299213" bottom="0.74803149606299213" header="0.31496062992125984" footer="0.31496062992125984"/>
      <pageSetup paperSize="9" orientation="portrait" r:id="rId5"/>
      <headerFooter differentFirst="1">
        <oddHeader>&amp;C&amp;P</oddHeader>
      </headerFooter>
    </customSheetView>
    <customSheetView guid="{9B53AACB-F69C-4C4E-B62B-18CAA2EE3F30}" showPageBreaks="1" hiddenRows="1" topLeftCell="A3">
      <selection activeCell="A4" sqref="A4"/>
      <pageMargins left="0.78740157480314965" right="0.31496062992125984" top="0.74803149606299213" bottom="0.68" header="0.31496062992125984" footer="0.31496062992125984"/>
      <pageSetup paperSize="9" orientation="portrait" r:id="rId6"/>
      <headerFooter differentFirst="1">
        <oddHeader>&amp;C&amp;P</oddHeader>
      </headerFooter>
    </customSheetView>
    <customSheetView guid="{371E3228-9998-477A-9969-75F94E70AA35}" showPageBreaks="1" hiddenRows="1" topLeftCell="A3">
      <selection activeCell="B33" sqref="B33"/>
      <pageMargins left="0.78740157480314965" right="0.31496062992125984" top="0.74803149606299213" bottom="0.68" header="0.31496062992125984" footer="0.31496062992125984"/>
      <pageSetup paperSize="9" orientation="portrait" r:id="rId7"/>
      <headerFooter differentFirst="1">
        <oddHeader>&amp;C&amp;P</oddHeader>
      </headerFooter>
    </customSheetView>
  </customSheetViews>
  <mergeCells count="4">
    <mergeCell ref="A58:E58"/>
    <mergeCell ref="B7:C7"/>
    <mergeCell ref="A9:E9"/>
    <mergeCell ref="A8:E8"/>
  </mergeCells>
  <pageMargins left="0.98425196850393704" right="0.39370078740157483" top="0.78740157480314965" bottom="0.43307086614173229" header="0.35433070866141736" footer="0.31496062992125984"/>
  <pageSetup paperSize="9" scale="96" fitToHeight="2" orientation="portrait" r:id="rId8"/>
  <headerFooter differentFirst="1">
    <oddHeader xml:space="preserve">&amp;C&amp;P
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Q58"/>
  <sheetViews>
    <sheetView topLeftCell="A3" zoomScaleNormal="100" workbookViewId="0">
      <selection activeCell="A11" sqref="A11"/>
    </sheetView>
  </sheetViews>
  <sheetFormatPr defaultColWidth="9.140625" defaultRowHeight="18.75"/>
  <cols>
    <col min="1" max="1" width="5.42578125" style="91" customWidth="1"/>
    <col min="2" max="2" width="43.42578125" style="90" customWidth="1"/>
    <col min="3" max="3" width="17.7109375" style="89" customWidth="1"/>
    <col min="4" max="4" width="14.5703125" style="88" customWidth="1"/>
    <col min="5" max="5" width="12.85546875" style="88" customWidth="1"/>
    <col min="6" max="6" width="9.140625" style="73"/>
    <col min="7" max="7" width="13.5703125" style="73" customWidth="1"/>
    <col min="8" max="8" width="12.42578125" style="73" customWidth="1"/>
    <col min="9" max="9" width="15.140625" style="73" customWidth="1"/>
    <col min="10" max="14" width="12.140625" style="73" customWidth="1"/>
    <col min="15" max="15" width="9.140625" style="73"/>
    <col min="16" max="16" width="14" style="73" customWidth="1"/>
    <col min="17" max="17" width="15.5703125" style="73" customWidth="1"/>
    <col min="18" max="16384" width="9.140625" style="73"/>
  </cols>
  <sheetData>
    <row r="1" spans="1:17" s="83" customFormat="1" ht="264.75" hidden="1" customHeight="1">
      <c r="A1" s="101" t="s">
        <v>99</v>
      </c>
      <c r="B1" s="100" t="s">
        <v>98</v>
      </c>
      <c r="C1" s="99" t="s">
        <v>278</v>
      </c>
      <c r="D1" s="98"/>
      <c r="E1" s="98"/>
    </row>
    <row r="2" spans="1:17" s="79" customFormat="1" ht="225" hidden="1">
      <c r="A2" s="97" t="s">
        <v>99</v>
      </c>
      <c r="B2" s="96" t="s">
        <v>98</v>
      </c>
      <c r="C2" s="95" t="s">
        <v>277</v>
      </c>
      <c r="D2" s="94"/>
      <c r="E2" s="94"/>
    </row>
    <row r="3" spans="1:17" s="79" customFormat="1">
      <c r="A3" s="338"/>
      <c r="B3" s="334"/>
      <c r="C3" s="348" t="s">
        <v>852</v>
      </c>
      <c r="D3" s="334"/>
      <c r="E3" s="334"/>
    </row>
    <row r="4" spans="1:17" s="79" customFormat="1">
      <c r="A4" s="338"/>
      <c r="B4" s="334"/>
      <c r="C4" s="348" t="s">
        <v>835</v>
      </c>
      <c r="D4" s="334"/>
      <c r="E4" s="334"/>
    </row>
    <row r="5" spans="1:17" s="79" customFormat="1">
      <c r="A5" s="338"/>
      <c r="B5" s="334"/>
      <c r="C5" s="348" t="s">
        <v>836</v>
      </c>
      <c r="D5" s="334"/>
      <c r="E5" s="334"/>
    </row>
    <row r="6" spans="1:17" s="79" customFormat="1">
      <c r="A6" s="351"/>
      <c r="B6" s="351"/>
      <c r="C6" s="348" t="s">
        <v>837</v>
      </c>
      <c r="D6" s="94"/>
      <c r="E6" s="94"/>
    </row>
    <row r="7" spans="1:17" s="79" customFormat="1">
      <c r="A7" s="400"/>
      <c r="B7" s="400"/>
      <c r="C7" s="400"/>
      <c r="D7" s="94"/>
      <c r="E7" s="94"/>
    </row>
    <row r="8" spans="1:17" s="79" customFormat="1">
      <c r="A8" s="364" t="s">
        <v>0</v>
      </c>
      <c r="B8" s="364"/>
      <c r="C8" s="364"/>
      <c r="D8" s="356"/>
      <c r="E8" s="356"/>
    </row>
    <row r="9" spans="1:17" s="79" customFormat="1" ht="94.5" customHeight="1">
      <c r="A9" s="365" t="s">
        <v>857</v>
      </c>
      <c r="B9" s="365"/>
      <c r="C9" s="365"/>
      <c r="D9" s="362"/>
      <c r="E9" s="362"/>
    </row>
    <row r="10" spans="1:17" s="79" customFormat="1" ht="3" hidden="1" customHeight="1">
      <c r="A10" s="151"/>
      <c r="B10" s="151"/>
      <c r="C10" s="151"/>
      <c r="D10" s="150"/>
      <c r="E10" s="150"/>
    </row>
    <row r="11" spans="1:17" s="93" customFormat="1" ht="85.5" customHeight="1">
      <c r="A11" s="157" t="s">
        <v>1</v>
      </c>
      <c r="B11" s="157" t="s">
        <v>51</v>
      </c>
      <c r="C11" s="157" t="s">
        <v>11</v>
      </c>
      <c r="D11" s="71" t="s">
        <v>102</v>
      </c>
      <c r="E11" s="72" t="s">
        <v>12</v>
      </c>
    </row>
    <row r="12" spans="1:17" s="87" customFormat="1" ht="18.75" customHeight="1">
      <c r="A12" s="162" t="s">
        <v>97</v>
      </c>
      <c r="B12" s="163" t="s">
        <v>49</v>
      </c>
      <c r="C12" s="321">
        <v>81594</v>
      </c>
      <c r="D12" s="322">
        <v>81594</v>
      </c>
      <c r="E12" s="211">
        <f t="shared" ref="E12:E51" si="0">D12/C12*100</f>
        <v>100</v>
      </c>
      <c r="Q12" s="230"/>
    </row>
    <row r="13" spans="1:17" s="87" customFormat="1" ht="18.75" customHeight="1">
      <c r="A13" s="162" t="s">
        <v>96</v>
      </c>
      <c r="B13" s="163" t="s">
        <v>48</v>
      </c>
      <c r="C13" s="321">
        <v>76739</v>
      </c>
      <c r="D13" s="322">
        <v>76739</v>
      </c>
      <c r="E13" s="211">
        <f t="shared" si="0"/>
        <v>100</v>
      </c>
      <c r="Q13" s="230"/>
    </row>
    <row r="14" spans="1:17" s="87" customFormat="1">
      <c r="A14" s="162" t="s">
        <v>95</v>
      </c>
      <c r="B14" s="163" t="s">
        <v>46</v>
      </c>
      <c r="C14" s="321">
        <v>62159</v>
      </c>
      <c r="D14" s="322">
        <v>62159</v>
      </c>
      <c r="E14" s="211">
        <f t="shared" si="0"/>
        <v>100</v>
      </c>
      <c r="Q14" s="230"/>
    </row>
    <row r="15" spans="1:17" s="87" customFormat="1">
      <c r="A15" s="162" t="s">
        <v>94</v>
      </c>
      <c r="B15" s="163" t="s">
        <v>45</v>
      </c>
      <c r="C15" s="321">
        <v>30335</v>
      </c>
      <c r="D15" s="320">
        <v>30296.2</v>
      </c>
      <c r="E15" s="211">
        <f t="shared" si="0"/>
        <v>99.872094939838476</v>
      </c>
      <c r="Q15" s="230"/>
    </row>
    <row r="16" spans="1:17" s="87" customFormat="1">
      <c r="A16" s="162" t="s">
        <v>93</v>
      </c>
      <c r="B16" s="163" t="s">
        <v>44</v>
      </c>
      <c r="C16" s="321">
        <v>115085</v>
      </c>
      <c r="D16" s="320">
        <v>114904.8</v>
      </c>
      <c r="E16" s="211">
        <f t="shared" si="0"/>
        <v>99.843420080809835</v>
      </c>
      <c r="Q16" s="230"/>
    </row>
    <row r="17" spans="1:17" s="87" customFormat="1">
      <c r="A17" s="162" t="s">
        <v>92</v>
      </c>
      <c r="B17" s="163" t="s">
        <v>42</v>
      </c>
      <c r="C17" s="321">
        <v>85726</v>
      </c>
      <c r="D17" s="322">
        <v>85726</v>
      </c>
      <c r="E17" s="211">
        <f t="shared" si="0"/>
        <v>100</v>
      </c>
      <c r="Q17" s="230"/>
    </row>
    <row r="18" spans="1:17" s="87" customFormat="1">
      <c r="A18" s="162" t="s">
        <v>91</v>
      </c>
      <c r="B18" s="163" t="s">
        <v>41</v>
      </c>
      <c r="C18" s="321">
        <v>9929</v>
      </c>
      <c r="D18" s="322">
        <v>9929</v>
      </c>
      <c r="E18" s="211">
        <f t="shared" si="0"/>
        <v>100</v>
      </c>
      <c r="Q18" s="230"/>
    </row>
    <row r="19" spans="1:17" s="87" customFormat="1" ht="19.5" customHeight="1">
      <c r="A19" s="162" t="s">
        <v>90</v>
      </c>
      <c r="B19" s="163" t="s">
        <v>40</v>
      </c>
      <c r="C19" s="321">
        <v>55752</v>
      </c>
      <c r="D19" s="320">
        <v>55751.1</v>
      </c>
      <c r="E19" s="211">
        <f t="shared" si="0"/>
        <v>99.998385708136027</v>
      </c>
      <c r="Q19" s="230"/>
    </row>
    <row r="20" spans="1:17" s="87" customFormat="1">
      <c r="A20" s="162" t="s">
        <v>89</v>
      </c>
      <c r="B20" s="163" t="s">
        <v>39</v>
      </c>
      <c r="C20" s="321">
        <v>98109</v>
      </c>
      <c r="D20" s="322">
        <v>98109</v>
      </c>
      <c r="E20" s="211">
        <f t="shared" si="0"/>
        <v>100</v>
      </c>
      <c r="Q20" s="230"/>
    </row>
    <row r="21" spans="1:17" s="87" customFormat="1">
      <c r="A21" s="162" t="s">
        <v>88</v>
      </c>
      <c r="B21" s="163" t="s">
        <v>38</v>
      </c>
      <c r="C21" s="321">
        <v>68681</v>
      </c>
      <c r="D21" s="322">
        <v>68681</v>
      </c>
      <c r="E21" s="211">
        <f t="shared" si="0"/>
        <v>100</v>
      </c>
      <c r="Q21" s="230"/>
    </row>
    <row r="22" spans="1:17" s="87" customFormat="1">
      <c r="A22" s="162" t="s">
        <v>87</v>
      </c>
      <c r="B22" s="163" t="s">
        <v>37</v>
      </c>
      <c r="C22" s="321">
        <v>51356</v>
      </c>
      <c r="D22" s="320">
        <v>51355.9</v>
      </c>
      <c r="E22" s="211">
        <f t="shared" si="0"/>
        <v>99.999805280785111</v>
      </c>
      <c r="Q22" s="230"/>
    </row>
    <row r="23" spans="1:17" s="87" customFormat="1">
      <c r="A23" s="162" t="s">
        <v>86</v>
      </c>
      <c r="B23" s="163" t="s">
        <v>81</v>
      </c>
      <c r="C23" s="321">
        <v>32657</v>
      </c>
      <c r="D23" s="322">
        <v>32657</v>
      </c>
      <c r="E23" s="211">
        <f t="shared" si="0"/>
        <v>100</v>
      </c>
      <c r="Q23" s="230"/>
    </row>
    <row r="24" spans="1:17" s="87" customFormat="1">
      <c r="A24" s="162" t="s">
        <v>85</v>
      </c>
      <c r="B24" s="163" t="s">
        <v>34</v>
      </c>
      <c r="C24" s="321">
        <v>122725</v>
      </c>
      <c r="D24" s="322">
        <v>122725</v>
      </c>
      <c r="E24" s="211">
        <f t="shared" si="0"/>
        <v>100</v>
      </c>
      <c r="Q24" s="230"/>
    </row>
    <row r="25" spans="1:17" s="87" customFormat="1">
      <c r="A25" s="162" t="s">
        <v>84</v>
      </c>
      <c r="B25" s="163" t="s">
        <v>33</v>
      </c>
      <c r="C25" s="321">
        <v>33263</v>
      </c>
      <c r="D25" s="322">
        <v>33263</v>
      </c>
      <c r="E25" s="211">
        <f t="shared" si="0"/>
        <v>100</v>
      </c>
      <c r="Q25" s="230"/>
    </row>
    <row r="26" spans="1:17" s="87" customFormat="1">
      <c r="A26" s="162" t="s">
        <v>83</v>
      </c>
      <c r="B26" s="163" t="s">
        <v>32</v>
      </c>
      <c r="C26" s="321">
        <v>29913</v>
      </c>
      <c r="D26" s="322">
        <v>29913</v>
      </c>
      <c r="E26" s="211">
        <f t="shared" si="0"/>
        <v>100</v>
      </c>
      <c r="Q26" s="230"/>
    </row>
    <row r="27" spans="1:17" s="87" customFormat="1">
      <c r="A27" s="162" t="s">
        <v>82</v>
      </c>
      <c r="B27" s="163" t="s">
        <v>30</v>
      </c>
      <c r="C27" s="321">
        <v>27793</v>
      </c>
      <c r="D27" s="320">
        <v>27792.9</v>
      </c>
      <c r="E27" s="211">
        <f t="shared" si="0"/>
        <v>99.999640197171956</v>
      </c>
      <c r="Q27" s="230"/>
    </row>
    <row r="28" spans="1:17" s="87" customFormat="1">
      <c r="A28" s="162" t="s">
        <v>80</v>
      </c>
      <c r="B28" s="163" t="s">
        <v>29</v>
      </c>
      <c r="C28" s="321">
        <v>141353</v>
      </c>
      <c r="D28" s="322">
        <v>141353</v>
      </c>
      <c r="E28" s="211">
        <f t="shared" si="0"/>
        <v>100</v>
      </c>
      <c r="Q28" s="230"/>
    </row>
    <row r="29" spans="1:17" s="87" customFormat="1">
      <c r="A29" s="162" t="s">
        <v>79</v>
      </c>
      <c r="B29" s="163" t="s">
        <v>28</v>
      </c>
      <c r="C29" s="321">
        <v>27148</v>
      </c>
      <c r="D29" s="322">
        <v>27105.9</v>
      </c>
      <c r="E29" s="211">
        <f t="shared" si="0"/>
        <v>99.844924119640496</v>
      </c>
      <c r="Q29" s="230"/>
    </row>
    <row r="30" spans="1:17" s="87" customFormat="1">
      <c r="A30" s="162" t="s">
        <v>78</v>
      </c>
      <c r="B30" s="163" t="s">
        <v>27</v>
      </c>
      <c r="C30" s="321">
        <v>84449</v>
      </c>
      <c r="D30" s="322">
        <v>84449</v>
      </c>
      <c r="E30" s="211">
        <f t="shared" si="0"/>
        <v>100</v>
      </c>
      <c r="Q30" s="230"/>
    </row>
    <row r="31" spans="1:17" s="87" customFormat="1" ht="21" customHeight="1">
      <c r="A31" s="162" t="s">
        <v>77</v>
      </c>
      <c r="B31" s="163" t="s">
        <v>26</v>
      </c>
      <c r="C31" s="321">
        <v>36406</v>
      </c>
      <c r="D31" s="322">
        <v>36406</v>
      </c>
      <c r="E31" s="211">
        <f t="shared" si="0"/>
        <v>100</v>
      </c>
      <c r="Q31" s="230"/>
    </row>
    <row r="32" spans="1:17" s="87" customFormat="1">
      <c r="A32" s="162" t="s">
        <v>76</v>
      </c>
      <c r="B32" s="163" t="s">
        <v>25</v>
      </c>
      <c r="C32" s="321">
        <v>43927</v>
      </c>
      <c r="D32" s="322">
        <v>43927</v>
      </c>
      <c r="E32" s="211">
        <f t="shared" si="0"/>
        <v>100</v>
      </c>
      <c r="Q32" s="230"/>
    </row>
    <row r="33" spans="1:17" s="87" customFormat="1" ht="37.5">
      <c r="A33" s="162" t="s">
        <v>75</v>
      </c>
      <c r="B33" s="163" t="s">
        <v>752</v>
      </c>
      <c r="C33" s="321">
        <v>23928</v>
      </c>
      <c r="D33" s="322">
        <v>23928</v>
      </c>
      <c r="E33" s="211">
        <f t="shared" si="0"/>
        <v>100</v>
      </c>
      <c r="Q33" s="230"/>
    </row>
    <row r="34" spans="1:17" s="87" customFormat="1">
      <c r="A34" s="162" t="s">
        <v>74</v>
      </c>
      <c r="B34" s="163" t="s">
        <v>68</v>
      </c>
      <c r="C34" s="321">
        <v>20234</v>
      </c>
      <c r="D34" s="322">
        <v>20234</v>
      </c>
      <c r="E34" s="211">
        <f t="shared" si="0"/>
        <v>100</v>
      </c>
      <c r="Q34" s="230"/>
    </row>
    <row r="35" spans="1:17" s="87" customFormat="1">
      <c r="A35" s="162" t="s">
        <v>73</v>
      </c>
      <c r="B35" s="163" t="s">
        <v>23</v>
      </c>
      <c r="C35" s="321">
        <v>7334</v>
      </c>
      <c r="D35" s="322">
        <v>7334</v>
      </c>
      <c r="E35" s="211">
        <f t="shared" si="0"/>
        <v>100</v>
      </c>
      <c r="Q35" s="230"/>
    </row>
    <row r="36" spans="1:17" s="87" customFormat="1" ht="21.75" customHeight="1">
      <c r="A36" s="162" t="s">
        <v>72</v>
      </c>
      <c r="B36" s="183" t="s">
        <v>22</v>
      </c>
      <c r="C36" s="321">
        <v>123524</v>
      </c>
      <c r="D36" s="322">
        <v>123524</v>
      </c>
      <c r="E36" s="211">
        <f t="shared" si="0"/>
        <v>100</v>
      </c>
      <c r="Q36" s="230"/>
    </row>
    <row r="37" spans="1:17" s="87" customFormat="1" ht="20.25" customHeight="1">
      <c r="A37" s="162" t="s">
        <v>71</v>
      </c>
      <c r="B37" s="163" t="s">
        <v>21</v>
      </c>
      <c r="C37" s="321">
        <v>87826</v>
      </c>
      <c r="D37" s="322">
        <v>87826</v>
      </c>
      <c r="E37" s="211">
        <f t="shared" si="0"/>
        <v>100</v>
      </c>
      <c r="Q37" s="230"/>
    </row>
    <row r="38" spans="1:17" s="87" customFormat="1">
      <c r="A38" s="162" t="s">
        <v>70</v>
      </c>
      <c r="B38" s="163" t="s">
        <v>20</v>
      </c>
      <c r="C38" s="321">
        <v>7133</v>
      </c>
      <c r="D38" s="322">
        <v>7133</v>
      </c>
      <c r="E38" s="211">
        <f t="shared" si="0"/>
        <v>100</v>
      </c>
      <c r="Q38" s="230"/>
    </row>
    <row r="39" spans="1:17" s="87" customFormat="1">
      <c r="A39" s="162" t="s">
        <v>69</v>
      </c>
      <c r="B39" s="163" t="s">
        <v>18</v>
      </c>
      <c r="C39" s="321">
        <v>29375</v>
      </c>
      <c r="D39" s="322">
        <v>29375</v>
      </c>
      <c r="E39" s="211">
        <f t="shared" si="0"/>
        <v>100</v>
      </c>
      <c r="Q39" s="230"/>
    </row>
    <row r="40" spans="1:17" s="87" customFormat="1">
      <c r="A40" s="162" t="s">
        <v>67</v>
      </c>
      <c r="B40" s="163" t="s">
        <v>17</v>
      </c>
      <c r="C40" s="321">
        <v>113260</v>
      </c>
      <c r="D40" s="322">
        <v>113201</v>
      </c>
      <c r="E40" s="211">
        <f t="shared" si="0"/>
        <v>99.947907469539103</v>
      </c>
      <c r="Q40" s="230"/>
    </row>
    <row r="41" spans="1:17" s="92" customFormat="1">
      <c r="A41" s="162" t="s">
        <v>66</v>
      </c>
      <c r="B41" s="163" t="s">
        <v>16</v>
      </c>
      <c r="C41" s="321">
        <v>44855</v>
      </c>
      <c r="D41" s="322">
        <v>44855</v>
      </c>
      <c r="E41" s="211">
        <f t="shared" si="0"/>
        <v>100</v>
      </c>
      <c r="F41" s="87"/>
      <c r="O41" s="87"/>
      <c r="P41" s="87"/>
      <c r="Q41" s="230"/>
    </row>
    <row r="42" spans="1:17" s="87" customFormat="1" ht="20.25" customHeight="1">
      <c r="A42" s="162" t="s">
        <v>65</v>
      </c>
      <c r="B42" s="163" t="s">
        <v>15</v>
      </c>
      <c r="C42" s="321">
        <v>28691</v>
      </c>
      <c r="D42" s="322">
        <v>28682</v>
      </c>
      <c r="E42" s="211">
        <f t="shared" si="0"/>
        <v>99.968631278101157</v>
      </c>
      <c r="Q42" s="230"/>
    </row>
    <row r="43" spans="1:17" s="87" customFormat="1">
      <c r="A43" s="162" t="s">
        <v>64</v>
      </c>
      <c r="B43" s="163" t="s">
        <v>14</v>
      </c>
      <c r="C43" s="321">
        <v>37810</v>
      </c>
      <c r="D43" s="322">
        <v>37810</v>
      </c>
      <c r="E43" s="211">
        <f t="shared" si="0"/>
        <v>100</v>
      </c>
      <c r="Q43" s="230"/>
    </row>
    <row r="44" spans="1:17" s="87" customFormat="1">
      <c r="A44" s="162" t="s">
        <v>63</v>
      </c>
      <c r="B44" s="163" t="s">
        <v>56</v>
      </c>
      <c r="C44" s="321">
        <v>61351</v>
      </c>
      <c r="D44" s="322">
        <v>61351</v>
      </c>
      <c r="E44" s="211">
        <f t="shared" si="0"/>
        <v>100</v>
      </c>
      <c r="Q44" s="230"/>
    </row>
    <row r="45" spans="1:17" s="87" customFormat="1">
      <c r="A45" s="162" t="s">
        <v>62</v>
      </c>
      <c r="B45" s="163" t="s">
        <v>3</v>
      </c>
      <c r="C45" s="321">
        <v>16238</v>
      </c>
      <c r="D45" s="322">
        <v>16238</v>
      </c>
      <c r="E45" s="211">
        <f t="shared" si="0"/>
        <v>100</v>
      </c>
      <c r="Q45" s="230"/>
    </row>
    <row r="46" spans="1:17" s="87" customFormat="1">
      <c r="A46" s="162" t="s">
        <v>61</v>
      </c>
      <c r="B46" s="163" t="s">
        <v>4</v>
      </c>
      <c r="C46" s="321">
        <v>76658</v>
      </c>
      <c r="D46" s="322">
        <v>76648</v>
      </c>
      <c r="E46" s="211">
        <f t="shared" si="0"/>
        <v>99.98695504709228</v>
      </c>
      <c r="Q46" s="230"/>
    </row>
    <row r="47" spans="1:17" s="87" customFormat="1">
      <c r="A47" s="162" t="s">
        <v>60</v>
      </c>
      <c r="B47" s="163" t="s">
        <v>5</v>
      </c>
      <c r="C47" s="321">
        <v>211773</v>
      </c>
      <c r="D47" s="320">
        <v>211770.6</v>
      </c>
      <c r="E47" s="211">
        <f t="shared" si="0"/>
        <v>99.998866711053822</v>
      </c>
      <c r="Q47" s="230"/>
    </row>
    <row r="48" spans="1:17" s="87" customFormat="1">
      <c r="A48" s="162" t="s">
        <v>59</v>
      </c>
      <c r="B48" s="163" t="s">
        <v>6</v>
      </c>
      <c r="C48" s="321">
        <v>51835</v>
      </c>
      <c r="D48" s="322">
        <v>51835</v>
      </c>
      <c r="E48" s="211">
        <f t="shared" si="0"/>
        <v>100</v>
      </c>
      <c r="Q48" s="230"/>
    </row>
    <row r="49" spans="1:17" s="87" customFormat="1">
      <c r="A49" s="162" t="s">
        <v>58</v>
      </c>
      <c r="B49" s="163" t="s">
        <v>7</v>
      </c>
      <c r="C49" s="321">
        <v>101855</v>
      </c>
      <c r="D49" s="322">
        <v>101855</v>
      </c>
      <c r="E49" s="211">
        <f t="shared" si="0"/>
        <v>100</v>
      </c>
      <c r="Q49" s="230"/>
    </row>
    <row r="50" spans="1:17" s="87" customFormat="1">
      <c r="A50" s="162" t="s">
        <v>57</v>
      </c>
      <c r="B50" s="163" t="s">
        <v>8</v>
      </c>
      <c r="C50" s="321">
        <v>1680513</v>
      </c>
      <c r="D50" s="322">
        <v>1680513</v>
      </c>
      <c r="E50" s="211">
        <f t="shared" si="0"/>
        <v>100</v>
      </c>
      <c r="Q50" s="230"/>
    </row>
    <row r="51" spans="1:17" s="87" customFormat="1">
      <c r="A51" s="152"/>
      <c r="B51" s="163" t="s">
        <v>9</v>
      </c>
      <c r="C51" s="321">
        <f>SUM(C12:C50)</f>
        <v>4039292</v>
      </c>
      <c r="D51" s="320">
        <f>SUM(D12:D50)</f>
        <v>4038949.4</v>
      </c>
      <c r="E51" s="211">
        <f t="shared" si="0"/>
        <v>99.991518315585992</v>
      </c>
    </row>
    <row r="52" spans="1:17">
      <c r="A52" s="153"/>
      <c r="B52" s="154"/>
      <c r="C52" s="155"/>
      <c r="D52" s="156"/>
      <c r="E52" s="156"/>
    </row>
    <row r="53" spans="1:17">
      <c r="A53" s="398" t="s">
        <v>824</v>
      </c>
      <c r="B53" s="398"/>
      <c r="C53" s="398"/>
      <c r="D53" s="399"/>
      <c r="E53" s="399"/>
    </row>
    <row r="54" spans="1:17">
      <c r="A54" s="153"/>
      <c r="B54" s="154"/>
      <c r="C54" s="155"/>
      <c r="D54" s="156"/>
      <c r="E54" s="156"/>
    </row>
    <row r="58" spans="1:17">
      <c r="C58" s="250"/>
      <c r="D58" s="251"/>
    </row>
  </sheetData>
  <customSheetViews>
    <customSheetView guid="{7EABBF37-D56A-46DE-9AD5-6CA4EBC3AA57}" showPageBreaks="1" printArea="1" hiddenRows="1" topLeftCell="A3">
      <selection activeCell="G21" sqref="G21"/>
      <pageMargins left="0.70866141732283472" right="0.31496062992125984" top="0.74803149606299213" bottom="0.74803149606299213" header="0.31496062992125984" footer="0.31496062992125984"/>
      <pageSetup paperSize="9" scale="95" orientation="portrait" r:id="rId1"/>
      <headerFooter differentFirst="1">
        <oddHeader>&amp;C&amp;P</oddHeader>
      </headerFooter>
    </customSheetView>
    <customSheetView guid="{C16E4BCB-58C8-47D0-A0FD-B4DAAAB34E5C}" showPageBreaks="1" printArea="1" hiddenRows="1" topLeftCell="A3">
      <selection activeCell="G21" sqref="G21"/>
      <pageMargins left="0.70866141732283472" right="0.31496062992125984" top="0.74803149606299213" bottom="0.74803149606299213" header="0.31496062992125984" footer="0.31496062992125984"/>
      <pageSetup paperSize="9" scale="95" orientation="portrait" r:id="rId2"/>
      <headerFooter differentFirst="1">
        <oddHeader>&amp;C&amp;P</oddHeader>
      </headerFooter>
    </customSheetView>
    <customSheetView guid="{4F7A700D-25FD-4E6B-83A5-F9BA4B540919}" showPageBreaks="1" printArea="1" hiddenRows="1" topLeftCell="A3">
      <selection activeCell="A5" sqref="A5:E5"/>
      <pageMargins left="0.70866141732283472" right="0.31496062992125984" top="0.74803149606299213" bottom="0.74803149606299213" header="0.31496062992125984" footer="0.31496062992125984"/>
      <pageSetup paperSize="9" scale="95" orientation="portrait" r:id="rId3"/>
      <headerFooter differentFirst="1">
        <oddHeader>&amp;C&amp;P</oddHeader>
      </headerFooter>
    </customSheetView>
    <customSheetView guid="{ADE9CD15-CD42-4088-AD9A-185DB7331DBB}" hiddenRows="1" topLeftCell="A31">
      <selection activeCell="C9" sqref="C9:C53"/>
      <pageMargins left="0.70866141732283472" right="0.31496062992125984" top="0.74803149606299213" bottom="0.74803149606299213" header="0.31496062992125984" footer="0.31496062992125984"/>
      <pageSetup paperSize="9" scale="95" orientation="portrait" r:id="rId4"/>
      <headerFooter differentFirst="1">
        <oddHeader>&amp;C&amp;P</oddHeader>
      </headerFooter>
    </customSheetView>
    <customSheetView guid="{1DB1B61F-4271-489B-B4EC-BC6745E9499C}" hiddenRows="1" topLeftCell="A31">
      <selection activeCell="C9" sqref="C9:C53"/>
      <pageMargins left="0.70866141732283472" right="0.31496062992125984" top="0.74803149606299213" bottom="0.74803149606299213" header="0.31496062992125984" footer="0.31496062992125984"/>
      <pageSetup paperSize="9" scale="95" orientation="portrait" r:id="rId5"/>
      <headerFooter differentFirst="1">
        <oddHeader>&amp;C&amp;P</oddHeader>
      </headerFooter>
    </customSheetView>
    <customSheetView guid="{9B53AACB-F69C-4C4E-B62B-18CAA2EE3F30}" showPageBreaks="1" printArea="1" hiddenRows="1" topLeftCell="A3">
      <selection activeCell="A4" sqref="A4:C4"/>
      <pageMargins left="0.78740157480314965" right="0.31496062992125984" top="0.74803149606299213" bottom="0.51181102362204722" header="0.31496062992125984" footer="0.31496062992125984"/>
      <pageSetup paperSize="9" scale="95" orientation="portrait" r:id="rId6"/>
      <headerFooter differentFirst="1">
        <oddHeader>&amp;C&amp;P</oddHeader>
      </headerFooter>
    </customSheetView>
    <customSheetView guid="{371E3228-9998-477A-9969-75F94E70AA35}" showPageBreaks="1" printArea="1" hiddenRows="1" topLeftCell="A27">
      <selection activeCell="B43" sqref="B43"/>
      <pageMargins left="0.78740157480314965" right="0.31496062992125984" top="0.74803149606299213" bottom="0.51181102362204722" header="0.31496062992125984" footer="0.31496062992125984"/>
      <pageSetup paperSize="9" scale="95" orientation="portrait" r:id="rId7"/>
      <headerFooter differentFirst="1">
        <oddHeader>&amp;C&amp;P</oddHeader>
      </headerFooter>
    </customSheetView>
  </customSheetViews>
  <mergeCells count="4">
    <mergeCell ref="A9:E9"/>
    <mergeCell ref="A8:E8"/>
    <mergeCell ref="A53:E53"/>
    <mergeCell ref="A7:C7"/>
  </mergeCells>
  <pageMargins left="0.96" right="0.39370078740157483" top="0.78740157480314965" bottom="0.43307086614173229" header="0.39370078740157483" footer="0.31496062992125984"/>
  <pageSetup paperSize="9" scale="95" orientation="portrait" r:id="rId8"/>
  <headerFooter differentFirst="1">
    <oddHeader xml:space="preserve">&amp;C&amp;P
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E62"/>
  <sheetViews>
    <sheetView topLeftCell="A3" zoomScaleNormal="100" workbookViewId="0">
      <selection activeCell="A10" sqref="A10"/>
    </sheetView>
  </sheetViews>
  <sheetFormatPr defaultColWidth="9.140625" defaultRowHeight="18.75"/>
  <cols>
    <col min="1" max="1" width="5.42578125" style="76" customWidth="1"/>
    <col min="2" max="2" width="42.5703125" style="75" customWidth="1"/>
    <col min="3" max="3" width="14.7109375" style="74" customWidth="1"/>
    <col min="4" max="4" width="14.85546875" style="73" customWidth="1"/>
    <col min="5" max="5" width="12.7109375" style="73" customWidth="1"/>
    <col min="6" max="16384" width="9.140625" style="73"/>
  </cols>
  <sheetData>
    <row r="1" spans="1:5" s="83" customFormat="1" ht="264.75" hidden="1" customHeight="1">
      <c r="A1" s="86" t="s">
        <v>99</v>
      </c>
      <c r="B1" s="85" t="s">
        <v>98</v>
      </c>
      <c r="C1" s="84" t="s">
        <v>280</v>
      </c>
    </row>
    <row r="2" spans="1:5" s="79" customFormat="1" ht="409.5" hidden="1">
      <c r="A2" s="82" t="s">
        <v>99</v>
      </c>
      <c r="B2" s="81" t="s">
        <v>98</v>
      </c>
      <c r="C2" s="80" t="s">
        <v>279</v>
      </c>
    </row>
    <row r="3" spans="1:5" s="79" customFormat="1">
      <c r="A3" s="337"/>
      <c r="B3" s="334"/>
      <c r="C3" s="340" t="s">
        <v>853</v>
      </c>
      <c r="D3" s="334"/>
      <c r="E3" s="334"/>
    </row>
    <row r="4" spans="1:5" s="79" customFormat="1">
      <c r="A4" s="338"/>
      <c r="B4" s="334"/>
      <c r="C4" s="340" t="s">
        <v>835</v>
      </c>
      <c r="D4" s="334"/>
      <c r="E4" s="334"/>
    </row>
    <row r="5" spans="1:5" s="79" customFormat="1">
      <c r="A5" s="338"/>
      <c r="B5" s="334"/>
      <c r="C5" s="340" t="s">
        <v>836</v>
      </c>
      <c r="D5" s="334"/>
      <c r="E5" s="334"/>
    </row>
    <row r="6" spans="1:5" s="79" customFormat="1">
      <c r="A6" s="338"/>
      <c r="B6" s="334"/>
      <c r="C6" s="340" t="s">
        <v>837</v>
      </c>
      <c r="D6" s="334"/>
      <c r="E6" s="334"/>
    </row>
    <row r="7" spans="1:5" s="79" customFormat="1">
      <c r="A7" s="22"/>
      <c r="B7" s="386"/>
      <c r="C7" s="386"/>
    </row>
    <row r="8" spans="1:5" s="79" customFormat="1">
      <c r="A8" s="364" t="s">
        <v>0</v>
      </c>
      <c r="B8" s="364"/>
      <c r="C8" s="364"/>
      <c r="D8" s="356"/>
      <c r="E8" s="356"/>
    </row>
    <row r="9" spans="1:5" s="79" customFormat="1" ht="78" customHeight="1">
      <c r="A9" s="365" t="s">
        <v>858</v>
      </c>
      <c r="B9" s="365"/>
      <c r="C9" s="365"/>
      <c r="D9" s="362"/>
      <c r="E9" s="362"/>
    </row>
    <row r="10" spans="1:5" s="79" customFormat="1" ht="85.5" customHeight="1">
      <c r="A10" s="69" t="s">
        <v>1</v>
      </c>
      <c r="B10" s="69" t="s">
        <v>51</v>
      </c>
      <c r="C10" s="69" t="s">
        <v>11</v>
      </c>
      <c r="D10" s="71" t="s">
        <v>102</v>
      </c>
      <c r="E10" s="72" t="s">
        <v>12</v>
      </c>
    </row>
    <row r="11" spans="1:5">
      <c r="A11" s="158" t="s">
        <v>97</v>
      </c>
      <c r="B11" s="159" t="s">
        <v>50</v>
      </c>
      <c r="C11" s="236">
        <v>5896.1</v>
      </c>
      <c r="D11" s="323">
        <v>5896.1</v>
      </c>
      <c r="E11" s="124">
        <f>D11/C11*100</f>
        <v>100</v>
      </c>
    </row>
    <row r="12" spans="1:5">
      <c r="A12" s="158" t="s">
        <v>96</v>
      </c>
      <c r="B12" s="159" t="s">
        <v>49</v>
      </c>
      <c r="C12" s="236">
        <v>22547.599999999999</v>
      </c>
      <c r="D12" s="323">
        <v>22547.599999999999</v>
      </c>
      <c r="E12" s="124">
        <f t="shared" ref="E12:E56" si="0">D12/C12*100</f>
        <v>100</v>
      </c>
    </row>
    <row r="13" spans="1:5">
      <c r="A13" s="158" t="s">
        <v>95</v>
      </c>
      <c r="B13" s="159" t="s">
        <v>48</v>
      </c>
      <c r="C13" s="236">
        <v>29129.4</v>
      </c>
      <c r="D13" s="323">
        <v>29129.4</v>
      </c>
      <c r="E13" s="124">
        <f t="shared" si="0"/>
        <v>100</v>
      </c>
    </row>
    <row r="14" spans="1:5">
      <c r="A14" s="158" t="s">
        <v>94</v>
      </c>
      <c r="B14" s="159" t="s">
        <v>47</v>
      </c>
      <c r="C14" s="236">
        <v>4547.8999999999996</v>
      </c>
      <c r="D14" s="323">
        <v>4547.8999999999996</v>
      </c>
      <c r="E14" s="124">
        <f t="shared" si="0"/>
        <v>100</v>
      </c>
    </row>
    <row r="15" spans="1:5">
      <c r="A15" s="158" t="s">
        <v>93</v>
      </c>
      <c r="B15" s="159" t="s">
        <v>46</v>
      </c>
      <c r="C15" s="236">
        <v>39190.6</v>
      </c>
      <c r="D15" s="323">
        <v>39190.6</v>
      </c>
      <c r="E15" s="124">
        <f t="shared" si="0"/>
        <v>100</v>
      </c>
    </row>
    <row r="16" spans="1:5">
      <c r="A16" s="158" t="s">
        <v>92</v>
      </c>
      <c r="B16" s="159" t="s">
        <v>45</v>
      </c>
      <c r="C16" s="236">
        <v>11610.5</v>
      </c>
      <c r="D16" s="323">
        <v>11610.5</v>
      </c>
      <c r="E16" s="124">
        <f t="shared" si="0"/>
        <v>100</v>
      </c>
    </row>
    <row r="17" spans="1:5">
      <c r="A17" s="158" t="s">
        <v>91</v>
      </c>
      <c r="B17" s="159" t="s">
        <v>44</v>
      </c>
      <c r="C17" s="236">
        <v>25231.200000000001</v>
      </c>
      <c r="D17" s="323">
        <v>25231.200000000001</v>
      </c>
      <c r="E17" s="124">
        <f t="shared" si="0"/>
        <v>100</v>
      </c>
    </row>
    <row r="18" spans="1:5">
      <c r="A18" s="158" t="s">
        <v>90</v>
      </c>
      <c r="B18" s="159" t="s">
        <v>43</v>
      </c>
      <c r="C18" s="236">
        <v>13053.4</v>
      </c>
      <c r="D18" s="323">
        <v>13053.4</v>
      </c>
      <c r="E18" s="124">
        <f t="shared" si="0"/>
        <v>100</v>
      </c>
    </row>
    <row r="19" spans="1:5">
      <c r="A19" s="158" t="s">
        <v>89</v>
      </c>
      <c r="B19" s="159" t="s">
        <v>42</v>
      </c>
      <c r="C19" s="236">
        <v>24311.5</v>
      </c>
      <c r="D19" s="323">
        <v>24311.5</v>
      </c>
      <c r="E19" s="124">
        <f t="shared" si="0"/>
        <v>100</v>
      </c>
    </row>
    <row r="20" spans="1:5">
      <c r="A20" s="158" t="s">
        <v>88</v>
      </c>
      <c r="B20" s="159" t="s">
        <v>41</v>
      </c>
      <c r="C20" s="236">
        <v>6717.4</v>
      </c>
      <c r="D20" s="323">
        <v>6717.3</v>
      </c>
      <c r="E20" s="124">
        <f t="shared" si="0"/>
        <v>99.998511328787927</v>
      </c>
    </row>
    <row r="21" spans="1:5">
      <c r="A21" s="158" t="s">
        <v>87</v>
      </c>
      <c r="B21" s="159" t="s">
        <v>40</v>
      </c>
      <c r="C21" s="236">
        <v>12117.9</v>
      </c>
      <c r="D21" s="323">
        <v>12117.9</v>
      </c>
      <c r="E21" s="124">
        <f t="shared" si="0"/>
        <v>100</v>
      </c>
    </row>
    <row r="22" spans="1:5" s="88" customFormat="1">
      <c r="A22" s="266" t="s">
        <v>86</v>
      </c>
      <c r="B22" s="267" t="s">
        <v>39</v>
      </c>
      <c r="C22" s="290">
        <v>25312.799999999999</v>
      </c>
      <c r="D22" s="324">
        <v>25311</v>
      </c>
      <c r="E22" s="291">
        <f t="shared" si="0"/>
        <v>99.992888973167723</v>
      </c>
    </row>
    <row r="23" spans="1:5">
      <c r="A23" s="158" t="s">
        <v>85</v>
      </c>
      <c r="B23" s="159" t="s">
        <v>38</v>
      </c>
      <c r="C23" s="236">
        <v>8878.1</v>
      </c>
      <c r="D23" s="323">
        <v>8878.1</v>
      </c>
      <c r="E23" s="124">
        <f t="shared" si="0"/>
        <v>100</v>
      </c>
    </row>
    <row r="24" spans="1:5">
      <c r="A24" s="158" t="s">
        <v>84</v>
      </c>
      <c r="B24" s="159" t="s">
        <v>37</v>
      </c>
      <c r="C24" s="236">
        <v>24100.9</v>
      </c>
      <c r="D24" s="323">
        <v>24100.9</v>
      </c>
      <c r="E24" s="124">
        <f t="shared" si="0"/>
        <v>100</v>
      </c>
    </row>
    <row r="25" spans="1:5">
      <c r="A25" s="158" t="s">
        <v>83</v>
      </c>
      <c r="B25" s="159" t="s">
        <v>36</v>
      </c>
      <c r="C25" s="236">
        <v>7285</v>
      </c>
      <c r="D25" s="324">
        <v>6714.1</v>
      </c>
      <c r="E25" s="124">
        <f t="shared" si="0"/>
        <v>92.163349347975299</v>
      </c>
    </row>
    <row r="26" spans="1:5">
      <c r="A26" s="158" t="s">
        <v>82</v>
      </c>
      <c r="B26" s="159" t="s">
        <v>81</v>
      </c>
      <c r="C26" s="236">
        <v>23810.9</v>
      </c>
      <c r="D26" s="323">
        <v>23810.9</v>
      </c>
      <c r="E26" s="124">
        <f t="shared" si="0"/>
        <v>100</v>
      </c>
    </row>
    <row r="27" spans="1:5">
      <c r="A27" s="158" t="s">
        <v>80</v>
      </c>
      <c r="B27" s="159" t="s">
        <v>34</v>
      </c>
      <c r="C27" s="236">
        <v>22419.4</v>
      </c>
      <c r="D27" s="323">
        <v>22419.4</v>
      </c>
      <c r="E27" s="124">
        <f t="shared" si="0"/>
        <v>100</v>
      </c>
    </row>
    <row r="28" spans="1:5">
      <c r="A28" s="158" t="s">
        <v>79</v>
      </c>
      <c r="B28" s="159" t="s">
        <v>33</v>
      </c>
      <c r="C28" s="236">
        <v>13260.5</v>
      </c>
      <c r="D28" s="323">
        <v>13260.5</v>
      </c>
      <c r="E28" s="124">
        <f t="shared" si="0"/>
        <v>100</v>
      </c>
    </row>
    <row r="29" spans="1:5">
      <c r="A29" s="158" t="s">
        <v>78</v>
      </c>
      <c r="B29" s="159" t="s">
        <v>32</v>
      </c>
      <c r="C29" s="236">
        <v>10155.9</v>
      </c>
      <c r="D29" s="323">
        <v>10155.9</v>
      </c>
      <c r="E29" s="124">
        <f t="shared" si="0"/>
        <v>100</v>
      </c>
    </row>
    <row r="30" spans="1:5">
      <c r="A30" s="158" t="s">
        <v>77</v>
      </c>
      <c r="B30" s="159" t="s">
        <v>31</v>
      </c>
      <c r="C30" s="236">
        <v>8452.7000000000007</v>
      </c>
      <c r="D30" s="323">
        <v>8452.7000000000007</v>
      </c>
      <c r="E30" s="124">
        <f t="shared" si="0"/>
        <v>100</v>
      </c>
    </row>
    <row r="31" spans="1:5">
      <c r="A31" s="158" t="s">
        <v>76</v>
      </c>
      <c r="B31" s="159" t="s">
        <v>30</v>
      </c>
      <c r="C31" s="236">
        <v>27142.9</v>
      </c>
      <c r="D31" s="323">
        <v>27142.9</v>
      </c>
      <c r="E31" s="124">
        <f t="shared" si="0"/>
        <v>100</v>
      </c>
    </row>
    <row r="32" spans="1:5">
      <c r="A32" s="158" t="s">
        <v>75</v>
      </c>
      <c r="B32" s="159" t="s">
        <v>29</v>
      </c>
      <c r="C32" s="236">
        <v>73088.600000000006</v>
      </c>
      <c r="D32" s="323">
        <v>73088.600000000006</v>
      </c>
      <c r="E32" s="124">
        <f t="shared" si="0"/>
        <v>100</v>
      </c>
    </row>
    <row r="33" spans="1:5">
      <c r="A33" s="158" t="s">
        <v>74</v>
      </c>
      <c r="B33" s="159" t="s">
        <v>28</v>
      </c>
      <c r="C33" s="236">
        <v>15722.6</v>
      </c>
      <c r="D33" s="323">
        <v>15715.2</v>
      </c>
      <c r="E33" s="124">
        <f t="shared" si="0"/>
        <v>99.952933993105461</v>
      </c>
    </row>
    <row r="34" spans="1:5">
      <c r="A34" s="158" t="s">
        <v>73</v>
      </c>
      <c r="B34" s="159" t="s">
        <v>27</v>
      </c>
      <c r="C34" s="236">
        <v>44202.2</v>
      </c>
      <c r="D34" s="323">
        <v>44202.2</v>
      </c>
      <c r="E34" s="124">
        <f t="shared" si="0"/>
        <v>100</v>
      </c>
    </row>
    <row r="35" spans="1:5">
      <c r="A35" s="158" t="s">
        <v>72</v>
      </c>
      <c r="B35" s="159" t="s">
        <v>26</v>
      </c>
      <c r="C35" s="236">
        <v>17196</v>
      </c>
      <c r="D35" s="323">
        <v>17196</v>
      </c>
      <c r="E35" s="124">
        <f t="shared" si="0"/>
        <v>100</v>
      </c>
    </row>
    <row r="36" spans="1:5">
      <c r="A36" s="158" t="s">
        <v>71</v>
      </c>
      <c r="B36" s="159" t="s">
        <v>25</v>
      </c>
      <c r="C36" s="236">
        <v>8863.1</v>
      </c>
      <c r="D36" s="323">
        <v>8863.1</v>
      </c>
      <c r="E36" s="124">
        <f t="shared" si="0"/>
        <v>100</v>
      </c>
    </row>
    <row r="37" spans="1:5" s="87" customFormat="1" ht="37.5">
      <c r="A37" s="162" t="s">
        <v>70</v>
      </c>
      <c r="B37" s="163" t="s">
        <v>752</v>
      </c>
      <c r="C37" s="298">
        <v>24093</v>
      </c>
      <c r="D37" s="325">
        <v>24093</v>
      </c>
      <c r="E37" s="127">
        <f t="shared" si="0"/>
        <v>100</v>
      </c>
    </row>
    <row r="38" spans="1:5">
      <c r="A38" s="158" t="s">
        <v>69</v>
      </c>
      <c r="B38" s="159" t="s">
        <v>68</v>
      </c>
      <c r="C38" s="236">
        <v>6995.8</v>
      </c>
      <c r="D38" s="323">
        <v>6995.8</v>
      </c>
      <c r="E38" s="124">
        <f t="shared" si="0"/>
        <v>100</v>
      </c>
    </row>
    <row r="39" spans="1:5">
      <c r="A39" s="158" t="s">
        <v>67</v>
      </c>
      <c r="B39" s="159" t="s">
        <v>23</v>
      </c>
      <c r="C39" s="236">
        <v>9450.4</v>
      </c>
      <c r="D39" s="323">
        <v>9450.4</v>
      </c>
      <c r="E39" s="124">
        <f t="shared" si="0"/>
        <v>100</v>
      </c>
    </row>
    <row r="40" spans="1:5">
      <c r="A40" s="158" t="s">
        <v>66</v>
      </c>
      <c r="B40" s="159" t="s">
        <v>22</v>
      </c>
      <c r="C40" s="236">
        <v>42087.9</v>
      </c>
      <c r="D40" s="323">
        <v>42087.9</v>
      </c>
      <c r="E40" s="124">
        <f t="shared" si="0"/>
        <v>100</v>
      </c>
    </row>
    <row r="41" spans="1:5">
      <c r="A41" s="158" t="s">
        <v>65</v>
      </c>
      <c r="B41" s="159" t="s">
        <v>21</v>
      </c>
      <c r="C41" s="236">
        <v>33443.5</v>
      </c>
      <c r="D41" s="323">
        <v>33443.5</v>
      </c>
      <c r="E41" s="124">
        <f t="shared" si="0"/>
        <v>100</v>
      </c>
    </row>
    <row r="42" spans="1:5">
      <c r="A42" s="158" t="s">
        <v>64</v>
      </c>
      <c r="B42" s="159" t="s">
        <v>20</v>
      </c>
      <c r="C42" s="236">
        <v>8535.4</v>
      </c>
      <c r="D42" s="323">
        <v>8535.4</v>
      </c>
      <c r="E42" s="124">
        <f t="shared" si="0"/>
        <v>100</v>
      </c>
    </row>
    <row r="43" spans="1:5">
      <c r="A43" s="158" t="s">
        <v>63</v>
      </c>
      <c r="B43" s="159" t="s">
        <v>19</v>
      </c>
      <c r="C43" s="236">
        <v>6122.3</v>
      </c>
      <c r="D43" s="323">
        <v>6122.3</v>
      </c>
      <c r="E43" s="124">
        <f t="shared" si="0"/>
        <v>100</v>
      </c>
    </row>
    <row r="44" spans="1:5">
      <c r="A44" s="158" t="s">
        <v>62</v>
      </c>
      <c r="B44" s="159" t="s">
        <v>18</v>
      </c>
      <c r="C44" s="236">
        <v>11324.6</v>
      </c>
      <c r="D44" s="323">
        <v>11324.6</v>
      </c>
      <c r="E44" s="124">
        <f t="shared" si="0"/>
        <v>100</v>
      </c>
    </row>
    <row r="45" spans="1:5">
      <c r="A45" s="158" t="s">
        <v>61</v>
      </c>
      <c r="B45" s="159" t="s">
        <v>17</v>
      </c>
      <c r="C45" s="236">
        <v>26487.1</v>
      </c>
      <c r="D45" s="323">
        <v>26487.1</v>
      </c>
      <c r="E45" s="124">
        <f t="shared" si="0"/>
        <v>100</v>
      </c>
    </row>
    <row r="46" spans="1:5">
      <c r="A46" s="158" t="s">
        <v>60</v>
      </c>
      <c r="B46" s="159" t="s">
        <v>16</v>
      </c>
      <c r="C46" s="236">
        <v>9879.2999999999993</v>
      </c>
      <c r="D46" s="323">
        <v>9879.2999999999993</v>
      </c>
      <c r="E46" s="124">
        <f t="shared" si="0"/>
        <v>100</v>
      </c>
    </row>
    <row r="47" spans="1:5">
      <c r="A47" s="158" t="s">
        <v>59</v>
      </c>
      <c r="B47" s="159" t="s">
        <v>15</v>
      </c>
      <c r="C47" s="236">
        <v>11425.5</v>
      </c>
      <c r="D47" s="323">
        <v>11425.5</v>
      </c>
      <c r="E47" s="124">
        <f t="shared" si="0"/>
        <v>100</v>
      </c>
    </row>
    <row r="48" spans="1:5">
      <c r="A48" s="158" t="s">
        <v>58</v>
      </c>
      <c r="B48" s="159" t="s">
        <v>14</v>
      </c>
      <c r="C48" s="236">
        <v>39556.699999999997</v>
      </c>
      <c r="D48" s="323">
        <v>39556.699999999997</v>
      </c>
      <c r="E48" s="124">
        <f t="shared" si="0"/>
        <v>100</v>
      </c>
    </row>
    <row r="49" spans="1:5">
      <c r="A49" s="158" t="s">
        <v>57</v>
      </c>
      <c r="B49" s="159" t="s">
        <v>56</v>
      </c>
      <c r="C49" s="236">
        <v>28057.200000000001</v>
      </c>
      <c r="D49" s="323">
        <v>28057.200000000001</v>
      </c>
      <c r="E49" s="124">
        <f t="shared" si="0"/>
        <v>100</v>
      </c>
    </row>
    <row r="50" spans="1:5">
      <c r="A50" s="158" t="s">
        <v>55</v>
      </c>
      <c r="B50" s="159" t="s">
        <v>3</v>
      </c>
      <c r="C50" s="236">
        <v>21195.1</v>
      </c>
      <c r="D50" s="323">
        <v>21195.1</v>
      </c>
      <c r="E50" s="124">
        <f t="shared" si="0"/>
        <v>100</v>
      </c>
    </row>
    <row r="51" spans="1:5">
      <c r="A51" s="158" t="s">
        <v>54</v>
      </c>
      <c r="B51" s="159" t="s">
        <v>4</v>
      </c>
      <c r="C51" s="236">
        <v>65295.199999999997</v>
      </c>
      <c r="D51" s="323">
        <v>65295.199999999997</v>
      </c>
      <c r="E51" s="124">
        <f t="shared" si="0"/>
        <v>100</v>
      </c>
    </row>
    <row r="52" spans="1:5">
      <c r="A52" s="158" t="s">
        <v>101</v>
      </c>
      <c r="B52" s="159" t="s">
        <v>5</v>
      </c>
      <c r="C52" s="236">
        <v>207892.7</v>
      </c>
      <c r="D52" s="323">
        <v>207892.7</v>
      </c>
      <c r="E52" s="124">
        <f t="shared" si="0"/>
        <v>100</v>
      </c>
    </row>
    <row r="53" spans="1:5">
      <c r="A53" s="158" t="s">
        <v>115</v>
      </c>
      <c r="B53" s="159" t="s">
        <v>6</v>
      </c>
      <c r="C53" s="236">
        <v>32700.799999999999</v>
      </c>
      <c r="D53" s="323">
        <v>32700.799999999999</v>
      </c>
      <c r="E53" s="124">
        <f t="shared" si="0"/>
        <v>100</v>
      </c>
    </row>
    <row r="54" spans="1:5">
      <c r="A54" s="158" t="s">
        <v>114</v>
      </c>
      <c r="B54" s="159" t="s">
        <v>7</v>
      </c>
      <c r="C54" s="236">
        <v>71920.399999999994</v>
      </c>
      <c r="D54" s="323">
        <v>71920.399999999994</v>
      </c>
      <c r="E54" s="124">
        <f t="shared" si="0"/>
        <v>100</v>
      </c>
    </row>
    <row r="55" spans="1:5">
      <c r="A55" s="158" t="s">
        <v>113</v>
      </c>
      <c r="B55" s="159" t="s">
        <v>8</v>
      </c>
      <c r="C55" s="236">
        <v>1327908.1000000001</v>
      </c>
      <c r="D55" s="323">
        <v>1327860.2</v>
      </c>
      <c r="E55" s="124">
        <f t="shared" si="0"/>
        <v>99.996392822665953</v>
      </c>
    </row>
    <row r="56" spans="1:5">
      <c r="A56" s="78"/>
      <c r="B56" s="77" t="s">
        <v>9</v>
      </c>
      <c r="C56" s="323">
        <f>SUM(C11:C55)</f>
        <v>2508616.1</v>
      </c>
      <c r="D56" s="323">
        <f>SUM(D11:D55)</f>
        <v>2507988</v>
      </c>
      <c r="E56" s="124">
        <f t="shared" si="0"/>
        <v>99.974962290961926</v>
      </c>
    </row>
    <row r="58" spans="1:5">
      <c r="A58" s="396" t="s">
        <v>53</v>
      </c>
      <c r="B58" s="396"/>
      <c r="C58" s="396"/>
      <c r="D58" s="356"/>
      <c r="E58" s="356"/>
    </row>
    <row r="61" spans="1:5">
      <c r="A61" s="131"/>
      <c r="D61" s="74"/>
    </row>
    <row r="62" spans="1:5">
      <c r="D62" s="74"/>
    </row>
  </sheetData>
  <customSheetViews>
    <customSheetView guid="{7EABBF37-D56A-46DE-9AD5-6CA4EBC3AA57}" showPageBreaks="1" hiddenRows="1" topLeftCell="A48">
      <selection activeCell="D57" sqref="D57:D58"/>
      <pageMargins left="0.78740157480314965" right="0.31496062992125984" top="0.74803149606299213" bottom="0.74803149606299213" header="0.31496062992125984" footer="0.31496062992125984"/>
      <pageSetup paperSize="9" orientation="portrait" r:id="rId1"/>
      <headerFooter differentFirst="1">
        <oddHeader>&amp;C&amp;N</oddHeader>
      </headerFooter>
    </customSheetView>
    <customSheetView guid="{C16E4BCB-58C8-47D0-A0FD-B4DAAAB34E5C}" showPageBreaks="1" hiddenRows="1" topLeftCell="A48">
      <selection activeCell="D57" sqref="D57:D58"/>
      <pageMargins left="0.78740157480314965" right="0.31496062992125984" top="0.74803149606299213" bottom="0.74803149606299213" header="0.31496062992125984" footer="0.31496062992125984"/>
      <pageSetup paperSize="9" orientation="portrait" r:id="rId2"/>
      <headerFooter differentFirst="1">
        <oddHeader>&amp;C&amp;N</oddHeader>
      </headerFooter>
    </customSheetView>
    <customSheetView guid="{4F7A700D-25FD-4E6B-83A5-F9BA4B540919}" showPageBreaks="1" showAutoFilter="1" hiddenRows="1" topLeftCell="A27">
      <selection activeCell="C57" sqref="C57:D59"/>
      <pageMargins left="0.78740157480314965" right="0.31496062992125984" top="0.74803149606299213" bottom="0.74803149606299213" header="0.31496062992125984" footer="0.31496062992125984"/>
      <pageSetup paperSize="9" orientation="portrait" r:id="rId3"/>
      <headerFooter differentFirst="1">
        <oddHeader>&amp;C&amp;N</oddHeader>
      </headerFooter>
      <autoFilter ref="A7:H53"/>
    </customSheetView>
    <customSheetView guid="{ADE9CD15-CD42-4088-AD9A-185DB7331DBB}" showAutoFilter="1" hiddenRows="1" topLeftCell="A42">
      <selection activeCell="C57" sqref="C57:D59"/>
      <pageMargins left="0.78740157480314965" right="0.31496062992125984" top="0.74803149606299213" bottom="0.74803149606299213" header="0.31496062992125984" footer="0.31496062992125984"/>
      <pageSetup paperSize="9" orientation="portrait" r:id="rId4"/>
      <headerFooter differentFirst="1">
        <oddHeader>&amp;C&amp;N</oddHeader>
      </headerFooter>
      <autoFilter ref="A7:J53"/>
    </customSheetView>
    <customSheetView guid="{1DB1B61F-4271-489B-B4EC-BC6745E9499C}" showAutoFilter="1" hiddenRows="1" topLeftCell="A42">
      <selection activeCell="C57" sqref="C57:D59"/>
      <pageMargins left="0.78740157480314965" right="0.31496062992125984" top="0.74803149606299213" bottom="0.74803149606299213" header="0.31496062992125984" footer="0.31496062992125984"/>
      <pageSetup paperSize="9" orientation="portrait" r:id="rId5"/>
      <headerFooter differentFirst="1">
        <oddHeader>&amp;C&amp;N</oddHeader>
      </headerFooter>
      <autoFilter ref="A7:J7"/>
    </customSheetView>
    <customSheetView guid="{9B53AACB-F69C-4C4E-B62B-18CAA2EE3F30}" showPageBreaks="1" hiddenRows="1" topLeftCell="A3">
      <selection activeCell="A4" sqref="A4"/>
      <pageMargins left="0.78740157480314965" right="0.31496062992125984" top="0.74803149606299213" bottom="0.74803149606299213" header="0.31496062992125984" footer="0.31496062992125984"/>
      <pageSetup paperSize="9" orientation="portrait" r:id="rId6"/>
      <headerFooter differentFirst="1">
        <oddHeader>&amp;C&amp;N</oddHeader>
      </headerFooter>
    </customSheetView>
    <customSheetView guid="{371E3228-9998-477A-9969-75F94E70AA35}" showPageBreaks="1" hiddenRows="1" topLeftCell="A3">
      <selection activeCell="D58" sqref="D58"/>
      <pageMargins left="0.78740157480314965" right="0.31496062992125984" top="0.74803149606299213" bottom="0.74803149606299213" header="0.31496062992125984" footer="0.31496062992125984"/>
      <pageSetup paperSize="9" orientation="portrait" r:id="rId7"/>
      <headerFooter differentFirst="1">
        <oddHeader>&amp;C&amp;N</oddHeader>
      </headerFooter>
    </customSheetView>
  </customSheetViews>
  <mergeCells count="4">
    <mergeCell ref="A58:E58"/>
    <mergeCell ref="B7:C7"/>
    <mergeCell ref="A9:E9"/>
    <mergeCell ref="A8:E8"/>
  </mergeCells>
  <pageMargins left="0.78740157480314965" right="0.31496062992125984" top="0.74803149606299213" bottom="0.39370078740157483" header="0.31496062992125984" footer="0.31496062992125984"/>
  <pageSetup paperSize="9" orientation="portrait" r:id="rId8"/>
  <headerFooter differentFirst="1">
    <oddHeader xml:space="preserve">&amp;C&amp;P
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F400"/>
  <sheetViews>
    <sheetView zoomScaleNormal="100" workbookViewId="0">
      <selection activeCell="L17" sqref="L17"/>
    </sheetView>
  </sheetViews>
  <sheetFormatPr defaultColWidth="9.140625" defaultRowHeight="12.75"/>
  <cols>
    <col min="1" max="1" width="6.5703125" style="104" customWidth="1"/>
    <col min="2" max="2" width="46.28515625" style="102" customWidth="1"/>
    <col min="3" max="3" width="14.5703125" style="103" customWidth="1"/>
    <col min="4" max="4" width="14.28515625" style="102" customWidth="1"/>
    <col min="5" max="5" width="13" style="102" customWidth="1"/>
    <col min="6" max="16384" width="9.140625" style="102"/>
  </cols>
  <sheetData>
    <row r="1" spans="1:6" ht="18.75" customHeight="1">
      <c r="A1" s="337"/>
      <c r="B1" s="334"/>
      <c r="C1" s="340" t="s">
        <v>854</v>
      </c>
      <c r="D1" s="334"/>
      <c r="E1" s="334"/>
    </row>
    <row r="2" spans="1:6" ht="18.75" customHeight="1">
      <c r="A2" s="119"/>
      <c r="B2" s="341"/>
      <c r="C2" s="340" t="s">
        <v>835</v>
      </c>
    </row>
    <row r="3" spans="1:6" ht="18.75" customHeight="1">
      <c r="A3" s="119"/>
      <c r="B3" s="335"/>
      <c r="C3" s="340" t="s">
        <v>836</v>
      </c>
    </row>
    <row r="4" spans="1:6" ht="18.75" customHeight="1">
      <c r="A4" s="119"/>
      <c r="B4" s="335"/>
      <c r="C4" s="340" t="s">
        <v>837</v>
      </c>
    </row>
    <row r="5" spans="1:6" ht="18.75" customHeight="1">
      <c r="A5" s="119"/>
      <c r="B5" s="360"/>
      <c r="C5" s="360"/>
    </row>
    <row r="6" spans="1:6" ht="18.75" customHeight="1">
      <c r="A6" s="405" t="s">
        <v>0</v>
      </c>
      <c r="B6" s="405"/>
      <c r="C6" s="405"/>
      <c r="D6" s="356"/>
      <c r="E6" s="356"/>
    </row>
    <row r="7" spans="1:6" ht="56.25" customHeight="1">
      <c r="A7" s="404" t="s">
        <v>800</v>
      </c>
      <c r="B7" s="404"/>
      <c r="C7" s="404"/>
      <c r="D7" s="356"/>
      <c r="E7" s="356"/>
    </row>
    <row r="8" spans="1:6" ht="8.25" customHeight="1">
      <c r="A8" s="118"/>
      <c r="B8" s="403"/>
      <c r="C8" s="403"/>
    </row>
    <row r="9" spans="1:6" s="117" customFormat="1" ht="84.75" customHeight="1">
      <c r="A9" s="122" t="s">
        <v>1</v>
      </c>
      <c r="B9" s="123" t="s">
        <v>822</v>
      </c>
      <c r="C9" s="69" t="s">
        <v>11</v>
      </c>
      <c r="D9" s="71" t="s">
        <v>102</v>
      </c>
      <c r="E9" s="72" t="s">
        <v>12</v>
      </c>
    </row>
    <row r="10" spans="1:6" s="108" customFormat="1" ht="18.75" customHeight="1">
      <c r="A10" s="168">
        <v>1</v>
      </c>
      <c r="B10" s="112" t="s">
        <v>757</v>
      </c>
      <c r="C10" s="184">
        <f>SUM(C12:C16)</f>
        <v>509.1</v>
      </c>
      <c r="D10" s="120">
        <f>SUM(D12:D16)</f>
        <v>509.1</v>
      </c>
      <c r="E10" s="121">
        <f>D10/C10*100</f>
        <v>100</v>
      </c>
      <c r="F10" s="289"/>
    </row>
    <row r="11" spans="1:6" s="108" customFormat="1" ht="18.75" customHeight="1">
      <c r="A11" s="168"/>
      <c r="B11" s="110" t="s">
        <v>122</v>
      </c>
      <c r="C11" s="184"/>
      <c r="D11" s="120"/>
      <c r="E11" s="120"/>
      <c r="F11" s="289"/>
    </row>
    <row r="12" spans="1:6" s="107" customFormat="1" ht="18.75" customHeight="1">
      <c r="A12" s="168" t="s">
        <v>264</v>
      </c>
      <c r="B12" s="109" t="s">
        <v>263</v>
      </c>
      <c r="C12" s="185">
        <v>195.9</v>
      </c>
      <c r="D12" s="185">
        <v>195.9</v>
      </c>
      <c r="E12" s="229">
        <f t="shared" ref="E12:E75" si="0">D12/C12*100</f>
        <v>100</v>
      </c>
      <c r="F12" s="289"/>
    </row>
    <row r="13" spans="1:6" s="107" customFormat="1" ht="18.75" customHeight="1">
      <c r="A13" s="168" t="s">
        <v>262</v>
      </c>
      <c r="B13" s="109" t="s">
        <v>750</v>
      </c>
      <c r="C13" s="185">
        <v>78.3</v>
      </c>
      <c r="D13" s="185">
        <v>78.3</v>
      </c>
      <c r="E13" s="229">
        <f t="shared" si="0"/>
        <v>100</v>
      </c>
      <c r="F13" s="289"/>
    </row>
    <row r="14" spans="1:6" s="107" customFormat="1" ht="18.75" customHeight="1">
      <c r="A14" s="168" t="s">
        <v>749</v>
      </c>
      <c r="B14" s="109" t="s">
        <v>748</v>
      </c>
      <c r="C14" s="185">
        <v>78.3</v>
      </c>
      <c r="D14" s="185">
        <v>78.3</v>
      </c>
      <c r="E14" s="229">
        <f t="shared" si="0"/>
        <v>100</v>
      </c>
      <c r="F14" s="289"/>
    </row>
    <row r="15" spans="1:6" s="107" customFormat="1" ht="18.75" customHeight="1">
      <c r="A15" s="168" t="s">
        <v>747</v>
      </c>
      <c r="B15" s="109" t="s">
        <v>746</v>
      </c>
      <c r="C15" s="185">
        <v>78.3</v>
      </c>
      <c r="D15" s="185">
        <v>78.3</v>
      </c>
      <c r="E15" s="229">
        <f t="shared" si="0"/>
        <v>100</v>
      </c>
      <c r="F15" s="289"/>
    </row>
    <row r="16" spans="1:6" s="107" customFormat="1" ht="18.75" customHeight="1">
      <c r="A16" s="168" t="s">
        <v>745</v>
      </c>
      <c r="B16" s="109" t="s">
        <v>744</v>
      </c>
      <c r="C16" s="185">
        <v>78.3</v>
      </c>
      <c r="D16" s="185">
        <v>78.3</v>
      </c>
      <c r="E16" s="229">
        <f t="shared" si="0"/>
        <v>100</v>
      </c>
      <c r="F16" s="289"/>
    </row>
    <row r="17" spans="1:6" s="108" customFormat="1" ht="18.75" customHeight="1">
      <c r="A17" s="168" t="s">
        <v>96</v>
      </c>
      <c r="B17" s="116" t="s">
        <v>758</v>
      </c>
      <c r="C17" s="184">
        <f>SUM(C19:C25)</f>
        <v>1035.7</v>
      </c>
      <c r="D17" s="120">
        <f>SUM(D19:D25)</f>
        <v>1035.7</v>
      </c>
      <c r="E17" s="121">
        <f t="shared" si="0"/>
        <v>100</v>
      </c>
      <c r="F17" s="289"/>
    </row>
    <row r="18" spans="1:6" s="108" customFormat="1" ht="18.75" customHeight="1">
      <c r="A18" s="168"/>
      <c r="B18" s="110" t="s">
        <v>122</v>
      </c>
      <c r="C18" s="184"/>
      <c r="D18" s="120"/>
      <c r="E18" s="120"/>
      <c r="F18" s="289"/>
    </row>
    <row r="19" spans="1:6" s="107" customFormat="1" ht="18.75" customHeight="1">
      <c r="A19" s="168" t="s">
        <v>261</v>
      </c>
      <c r="B19" s="109" t="s">
        <v>743</v>
      </c>
      <c r="C19" s="185">
        <v>225.1</v>
      </c>
      <c r="D19" s="185">
        <v>225.1</v>
      </c>
      <c r="E19" s="229">
        <f t="shared" si="0"/>
        <v>100</v>
      </c>
      <c r="F19" s="289"/>
    </row>
    <row r="20" spans="1:6" s="107" customFormat="1" ht="18.75" customHeight="1">
      <c r="A20" s="168" t="s">
        <v>260</v>
      </c>
      <c r="B20" s="109" t="s">
        <v>742</v>
      </c>
      <c r="C20" s="185">
        <v>73.5</v>
      </c>
      <c r="D20" s="185">
        <v>73.5</v>
      </c>
      <c r="E20" s="229">
        <f t="shared" si="0"/>
        <v>100</v>
      </c>
      <c r="F20" s="289"/>
    </row>
    <row r="21" spans="1:6" s="107" customFormat="1" ht="18.75" customHeight="1">
      <c r="A21" s="168" t="s">
        <v>741</v>
      </c>
      <c r="B21" s="109" t="s">
        <v>740</v>
      </c>
      <c r="C21" s="185">
        <v>90.1</v>
      </c>
      <c r="D21" s="185">
        <v>90.1</v>
      </c>
      <c r="E21" s="229">
        <f t="shared" si="0"/>
        <v>100</v>
      </c>
      <c r="F21" s="289"/>
    </row>
    <row r="22" spans="1:6" s="107" customFormat="1" ht="18.75" customHeight="1">
      <c r="A22" s="168" t="s">
        <v>739</v>
      </c>
      <c r="B22" s="109" t="s">
        <v>738</v>
      </c>
      <c r="C22" s="185">
        <v>229.7</v>
      </c>
      <c r="D22" s="185">
        <v>229.7</v>
      </c>
      <c r="E22" s="229">
        <f t="shared" si="0"/>
        <v>100</v>
      </c>
      <c r="F22" s="289"/>
    </row>
    <row r="23" spans="1:6" s="107" customFormat="1" ht="18.75" customHeight="1">
      <c r="A23" s="168" t="s">
        <v>737</v>
      </c>
      <c r="B23" s="109" t="s">
        <v>736</v>
      </c>
      <c r="C23" s="185">
        <v>237.1</v>
      </c>
      <c r="D23" s="185">
        <v>237.1</v>
      </c>
      <c r="E23" s="229">
        <f t="shared" si="0"/>
        <v>100</v>
      </c>
      <c r="F23" s="289"/>
    </row>
    <row r="24" spans="1:6" s="107" customFormat="1" ht="18.75" customHeight="1">
      <c r="A24" s="168" t="s">
        <v>735</v>
      </c>
      <c r="B24" s="109" t="s">
        <v>734</v>
      </c>
      <c r="C24" s="185">
        <v>90.1</v>
      </c>
      <c r="D24" s="185">
        <v>90.1</v>
      </c>
      <c r="E24" s="229">
        <f t="shared" si="0"/>
        <v>100</v>
      </c>
      <c r="F24" s="289"/>
    </row>
    <row r="25" spans="1:6" s="107" customFormat="1" ht="18.75" customHeight="1">
      <c r="A25" s="168" t="s">
        <v>733</v>
      </c>
      <c r="B25" s="109" t="s">
        <v>732</v>
      </c>
      <c r="C25" s="185">
        <v>90.1</v>
      </c>
      <c r="D25" s="185">
        <v>90.1</v>
      </c>
      <c r="E25" s="229">
        <f t="shared" si="0"/>
        <v>100</v>
      </c>
      <c r="F25" s="289"/>
    </row>
    <row r="26" spans="1:6" s="108" customFormat="1" ht="18.75" customHeight="1">
      <c r="A26" s="168" t="s">
        <v>95</v>
      </c>
      <c r="B26" s="112" t="s">
        <v>791</v>
      </c>
      <c r="C26" s="184">
        <f>SUM(C28:C38)</f>
        <v>1118.2</v>
      </c>
      <c r="D26" s="184">
        <f>SUM(D28:D38)</f>
        <v>1118.2</v>
      </c>
      <c r="E26" s="121">
        <f t="shared" si="0"/>
        <v>100</v>
      </c>
      <c r="F26" s="289"/>
    </row>
    <row r="27" spans="1:6" s="108" customFormat="1" ht="18.75" customHeight="1">
      <c r="A27" s="168"/>
      <c r="B27" s="110" t="s">
        <v>122</v>
      </c>
      <c r="C27" s="184"/>
      <c r="D27" s="120"/>
      <c r="E27" s="120"/>
      <c r="F27" s="289"/>
    </row>
    <row r="28" spans="1:6" s="107" customFormat="1" ht="18.75" customHeight="1">
      <c r="A28" s="168" t="s">
        <v>258</v>
      </c>
      <c r="B28" s="110" t="s">
        <v>798</v>
      </c>
      <c r="C28" s="185">
        <v>217.2</v>
      </c>
      <c r="D28" s="185">
        <v>217.2</v>
      </c>
      <c r="E28" s="229">
        <f t="shared" si="0"/>
        <v>100</v>
      </c>
      <c r="F28" s="289"/>
    </row>
    <row r="29" spans="1:6" s="107" customFormat="1" ht="18.75" customHeight="1">
      <c r="A29" s="168" t="s">
        <v>257</v>
      </c>
      <c r="B29" s="111" t="s">
        <v>731</v>
      </c>
      <c r="C29" s="185">
        <v>90.1</v>
      </c>
      <c r="D29" s="185">
        <v>90.1</v>
      </c>
      <c r="E29" s="229">
        <f t="shared" si="0"/>
        <v>100</v>
      </c>
      <c r="F29" s="289"/>
    </row>
    <row r="30" spans="1:6" s="107" customFormat="1" ht="18.75" customHeight="1">
      <c r="A30" s="168" t="s">
        <v>254</v>
      </c>
      <c r="B30" s="111" t="s">
        <v>730</v>
      </c>
      <c r="C30" s="185">
        <v>90.1</v>
      </c>
      <c r="D30" s="185">
        <v>90.1</v>
      </c>
      <c r="E30" s="229">
        <f t="shared" si="0"/>
        <v>100</v>
      </c>
      <c r="F30" s="289"/>
    </row>
    <row r="31" spans="1:6" s="107" customFormat="1" ht="18.75" customHeight="1">
      <c r="A31" s="168" t="s">
        <v>251</v>
      </c>
      <c r="B31" s="111" t="s">
        <v>729</v>
      </c>
      <c r="C31" s="185">
        <v>90.1</v>
      </c>
      <c r="D31" s="185">
        <v>90.1</v>
      </c>
      <c r="E31" s="229">
        <f t="shared" si="0"/>
        <v>100</v>
      </c>
      <c r="F31" s="289"/>
    </row>
    <row r="32" spans="1:6" s="107" customFormat="1" ht="18.75" customHeight="1">
      <c r="A32" s="168" t="s">
        <v>248</v>
      </c>
      <c r="B32" s="172" t="s">
        <v>728</v>
      </c>
      <c r="C32" s="185">
        <v>90.1</v>
      </c>
      <c r="D32" s="185">
        <v>90.1</v>
      </c>
      <c r="E32" s="229">
        <f t="shared" si="0"/>
        <v>100</v>
      </c>
      <c r="F32" s="289"/>
    </row>
    <row r="33" spans="1:6" s="107" customFormat="1" ht="18.75" customHeight="1">
      <c r="A33" s="168" t="s">
        <v>726</v>
      </c>
      <c r="B33" s="111" t="s">
        <v>727</v>
      </c>
      <c r="C33" s="185">
        <v>90.1</v>
      </c>
      <c r="D33" s="185">
        <v>90.1</v>
      </c>
      <c r="E33" s="229">
        <f t="shared" si="0"/>
        <v>100</v>
      </c>
      <c r="F33" s="289"/>
    </row>
    <row r="34" spans="1:6" s="107" customFormat="1" ht="18.75" customHeight="1">
      <c r="A34" s="168" t="s">
        <v>724</v>
      </c>
      <c r="B34" s="111" t="s">
        <v>725</v>
      </c>
      <c r="C34" s="185">
        <v>90.1</v>
      </c>
      <c r="D34" s="185">
        <v>90.1</v>
      </c>
      <c r="E34" s="229">
        <f t="shared" si="0"/>
        <v>100</v>
      </c>
      <c r="F34" s="289"/>
    </row>
    <row r="35" spans="1:6" s="107" customFormat="1" ht="18.75" customHeight="1">
      <c r="A35" s="168" t="s">
        <v>723</v>
      </c>
      <c r="B35" s="111" t="s">
        <v>319</v>
      </c>
      <c r="C35" s="185">
        <v>90.1</v>
      </c>
      <c r="D35" s="185">
        <v>90.1</v>
      </c>
      <c r="E35" s="229">
        <f t="shared" si="0"/>
        <v>100</v>
      </c>
      <c r="F35" s="289"/>
    </row>
    <row r="36" spans="1:6" s="107" customFormat="1" ht="18.75" customHeight="1">
      <c r="A36" s="168" t="s">
        <v>721</v>
      </c>
      <c r="B36" s="111" t="s">
        <v>722</v>
      </c>
      <c r="C36" s="185">
        <v>90.1</v>
      </c>
      <c r="D36" s="185">
        <v>90.1</v>
      </c>
      <c r="E36" s="229">
        <f t="shared" si="0"/>
        <v>100</v>
      </c>
      <c r="F36" s="289"/>
    </row>
    <row r="37" spans="1:6" s="107" customFormat="1" ht="18.75" customHeight="1">
      <c r="A37" s="168" t="s">
        <v>719</v>
      </c>
      <c r="B37" s="111" t="s">
        <v>720</v>
      </c>
      <c r="C37" s="185">
        <v>90.1</v>
      </c>
      <c r="D37" s="185">
        <v>90.1</v>
      </c>
      <c r="E37" s="229">
        <f t="shared" si="0"/>
        <v>100</v>
      </c>
      <c r="F37" s="289"/>
    </row>
    <row r="38" spans="1:6" s="108" customFormat="1" ht="20.25" customHeight="1">
      <c r="A38" s="168" t="s">
        <v>799</v>
      </c>
      <c r="B38" s="111" t="s">
        <v>718</v>
      </c>
      <c r="C38" s="185">
        <v>90.1</v>
      </c>
      <c r="D38" s="185">
        <v>90.1</v>
      </c>
      <c r="E38" s="229">
        <f t="shared" si="0"/>
        <v>100</v>
      </c>
      <c r="F38" s="289"/>
    </row>
    <row r="39" spans="1:6" s="108" customFormat="1" ht="37.5">
      <c r="A39" s="168" t="s">
        <v>94</v>
      </c>
      <c r="B39" s="112" t="s">
        <v>760</v>
      </c>
      <c r="C39" s="184">
        <f>SUM(C41:C41)</f>
        <v>98.9</v>
      </c>
      <c r="D39" s="184">
        <f>SUM(D41:D41)</f>
        <v>98.9</v>
      </c>
      <c r="E39" s="121">
        <f t="shared" si="0"/>
        <v>100</v>
      </c>
      <c r="F39" s="289"/>
    </row>
    <row r="40" spans="1:6" s="107" customFormat="1" ht="18.75" customHeight="1">
      <c r="A40" s="168"/>
      <c r="B40" s="110" t="s">
        <v>122</v>
      </c>
      <c r="C40" s="184"/>
      <c r="D40" s="185"/>
      <c r="E40" s="229"/>
      <c r="F40" s="289"/>
    </row>
    <row r="41" spans="1:6" s="108" customFormat="1" ht="18.75" customHeight="1">
      <c r="A41" s="168" t="s">
        <v>245</v>
      </c>
      <c r="B41" s="172" t="s">
        <v>717</v>
      </c>
      <c r="C41" s="185">
        <v>98.9</v>
      </c>
      <c r="D41" s="185">
        <v>98.9</v>
      </c>
      <c r="E41" s="229">
        <f t="shared" si="0"/>
        <v>100</v>
      </c>
      <c r="F41" s="289"/>
    </row>
    <row r="42" spans="1:6" s="108" customFormat="1" ht="18.75" customHeight="1">
      <c r="A42" s="168" t="s">
        <v>93</v>
      </c>
      <c r="B42" s="170" t="s">
        <v>761</v>
      </c>
      <c r="C42" s="184">
        <f>SUM(C44:C51)</f>
        <v>1125.8</v>
      </c>
      <c r="D42" s="184">
        <f>SUM(D44:D51)</f>
        <v>1125.8</v>
      </c>
      <c r="E42" s="121">
        <f t="shared" si="0"/>
        <v>100</v>
      </c>
      <c r="F42" s="289"/>
    </row>
    <row r="43" spans="1:6" s="107" customFormat="1" ht="18.75" customHeight="1">
      <c r="A43" s="168"/>
      <c r="B43" s="110" t="s">
        <v>122</v>
      </c>
      <c r="C43" s="184"/>
      <c r="D43" s="185"/>
      <c r="E43" s="229"/>
      <c r="F43" s="289"/>
    </row>
    <row r="44" spans="1:6" s="107" customFormat="1" ht="18.75" customHeight="1">
      <c r="A44" s="168" t="s">
        <v>242</v>
      </c>
      <c r="B44" s="172" t="s">
        <v>716</v>
      </c>
      <c r="C44" s="185">
        <v>90.1</v>
      </c>
      <c r="D44" s="185">
        <v>90.1</v>
      </c>
      <c r="E44" s="229">
        <f t="shared" si="0"/>
        <v>100</v>
      </c>
      <c r="F44" s="289"/>
    </row>
    <row r="45" spans="1:6" s="107" customFormat="1" ht="18.75" customHeight="1">
      <c r="A45" s="168" t="s">
        <v>715</v>
      </c>
      <c r="B45" s="172" t="s">
        <v>714</v>
      </c>
      <c r="C45" s="185">
        <v>90.1</v>
      </c>
      <c r="D45" s="185">
        <v>90.1</v>
      </c>
      <c r="E45" s="229">
        <f t="shared" si="0"/>
        <v>100</v>
      </c>
      <c r="F45" s="289"/>
    </row>
    <row r="46" spans="1:6" s="107" customFormat="1" ht="18.75" customHeight="1">
      <c r="A46" s="168" t="s">
        <v>255</v>
      </c>
      <c r="B46" s="172" t="s">
        <v>253</v>
      </c>
      <c r="C46" s="185">
        <v>225.1</v>
      </c>
      <c r="D46" s="185">
        <v>225.1</v>
      </c>
      <c r="E46" s="229">
        <f t="shared" si="0"/>
        <v>100</v>
      </c>
      <c r="F46" s="289"/>
    </row>
    <row r="47" spans="1:6" s="107" customFormat="1" ht="18.75" customHeight="1">
      <c r="A47" s="168" t="s">
        <v>252</v>
      </c>
      <c r="B47" s="172" t="s">
        <v>713</v>
      </c>
      <c r="C47" s="185">
        <v>90.1</v>
      </c>
      <c r="D47" s="185">
        <v>90.1</v>
      </c>
      <c r="E47" s="229">
        <f t="shared" si="0"/>
        <v>100</v>
      </c>
      <c r="F47" s="289"/>
    </row>
    <row r="48" spans="1:6" s="107" customFormat="1" ht="18.75" customHeight="1">
      <c r="A48" s="168" t="s">
        <v>712</v>
      </c>
      <c r="B48" s="172" t="s">
        <v>250</v>
      </c>
      <c r="C48" s="185">
        <v>225.1</v>
      </c>
      <c r="D48" s="185">
        <v>225.1</v>
      </c>
      <c r="E48" s="229">
        <f t="shared" si="0"/>
        <v>100</v>
      </c>
      <c r="F48" s="289"/>
    </row>
    <row r="49" spans="1:6" s="107" customFormat="1" ht="18.75" customHeight="1">
      <c r="A49" s="168" t="s">
        <v>249</v>
      </c>
      <c r="B49" s="172" t="s">
        <v>247</v>
      </c>
      <c r="C49" s="185">
        <v>225.1</v>
      </c>
      <c r="D49" s="185">
        <v>225.1</v>
      </c>
      <c r="E49" s="229">
        <f t="shared" si="0"/>
        <v>100</v>
      </c>
      <c r="F49" s="289"/>
    </row>
    <row r="50" spans="1:6" s="107" customFormat="1" ht="18.75" customHeight="1">
      <c r="A50" s="168" t="s">
        <v>246</v>
      </c>
      <c r="B50" s="172" t="s">
        <v>711</v>
      </c>
      <c r="C50" s="185">
        <v>90.1</v>
      </c>
      <c r="D50" s="185">
        <v>90.1</v>
      </c>
      <c r="E50" s="229">
        <f t="shared" si="0"/>
        <v>100</v>
      </c>
      <c r="F50" s="289"/>
    </row>
    <row r="51" spans="1:6" s="108" customFormat="1" ht="18.75" customHeight="1">
      <c r="A51" s="168" t="s">
        <v>710</v>
      </c>
      <c r="B51" s="172" t="s">
        <v>709</v>
      </c>
      <c r="C51" s="185">
        <v>90.1</v>
      </c>
      <c r="D51" s="185">
        <v>90.1</v>
      </c>
      <c r="E51" s="229">
        <f t="shared" si="0"/>
        <v>100</v>
      </c>
      <c r="F51" s="289"/>
    </row>
    <row r="52" spans="1:6" s="108" customFormat="1" ht="18.75" customHeight="1">
      <c r="A52" s="168" t="s">
        <v>92</v>
      </c>
      <c r="B52" s="170" t="s">
        <v>762</v>
      </c>
      <c r="C52" s="184">
        <f>SUM(C54:C62)</f>
        <v>849.89999999999986</v>
      </c>
      <c r="D52" s="184">
        <f>SUM(D54:D62)</f>
        <v>849.89999999999986</v>
      </c>
      <c r="E52" s="121">
        <f t="shared" si="0"/>
        <v>100</v>
      </c>
      <c r="F52" s="289"/>
    </row>
    <row r="53" spans="1:6" s="107" customFormat="1" ht="18.75" customHeight="1">
      <c r="A53" s="168"/>
      <c r="B53" s="110" t="s">
        <v>122</v>
      </c>
      <c r="C53" s="184"/>
      <c r="D53" s="185"/>
      <c r="E53" s="229"/>
      <c r="F53" s="289"/>
    </row>
    <row r="54" spans="1:6" s="107" customFormat="1" ht="18.75" customHeight="1">
      <c r="A54" s="168" t="s">
        <v>239</v>
      </c>
      <c r="B54" s="172" t="s">
        <v>244</v>
      </c>
      <c r="C54" s="185">
        <v>223.5</v>
      </c>
      <c r="D54" s="185">
        <v>223.5</v>
      </c>
      <c r="E54" s="229">
        <f t="shared" si="0"/>
        <v>100</v>
      </c>
      <c r="F54" s="289"/>
    </row>
    <row r="55" spans="1:6" s="107" customFormat="1" ht="18.75" customHeight="1">
      <c r="A55" s="168" t="s">
        <v>243</v>
      </c>
      <c r="B55" s="172" t="s">
        <v>708</v>
      </c>
      <c r="C55" s="185">
        <v>78.3</v>
      </c>
      <c r="D55" s="185">
        <v>78.3</v>
      </c>
      <c r="E55" s="229">
        <f t="shared" si="0"/>
        <v>100</v>
      </c>
      <c r="F55" s="289"/>
    </row>
    <row r="56" spans="1:6" s="107" customFormat="1" ht="18.75" customHeight="1">
      <c r="A56" s="168" t="s">
        <v>707</v>
      </c>
      <c r="B56" s="172" t="s">
        <v>706</v>
      </c>
      <c r="C56" s="185">
        <v>78.3</v>
      </c>
      <c r="D56" s="185">
        <v>78.3</v>
      </c>
      <c r="E56" s="229">
        <f t="shared" si="0"/>
        <v>100</v>
      </c>
      <c r="F56" s="289"/>
    </row>
    <row r="57" spans="1:6" s="107" customFormat="1" ht="18.75" customHeight="1">
      <c r="A57" s="168" t="s">
        <v>705</v>
      </c>
      <c r="B57" s="172" t="s">
        <v>657</v>
      </c>
      <c r="C57" s="185">
        <v>78.3</v>
      </c>
      <c r="D57" s="185">
        <v>78.3</v>
      </c>
      <c r="E57" s="229">
        <f t="shared" si="0"/>
        <v>100</v>
      </c>
      <c r="F57" s="289"/>
    </row>
    <row r="58" spans="1:6" s="107" customFormat="1" ht="18.75" customHeight="1">
      <c r="A58" s="168" t="s">
        <v>704</v>
      </c>
      <c r="B58" s="172" t="s">
        <v>703</v>
      </c>
      <c r="C58" s="185">
        <v>78.3</v>
      </c>
      <c r="D58" s="185">
        <v>78.3</v>
      </c>
      <c r="E58" s="229">
        <f t="shared" si="0"/>
        <v>100</v>
      </c>
      <c r="F58" s="289"/>
    </row>
    <row r="59" spans="1:6" s="107" customFormat="1" ht="18.75" customHeight="1">
      <c r="A59" s="168" t="s">
        <v>702</v>
      </c>
      <c r="B59" s="172" t="s">
        <v>701</v>
      </c>
      <c r="C59" s="185">
        <v>78.3</v>
      </c>
      <c r="D59" s="185">
        <v>78.3</v>
      </c>
      <c r="E59" s="229">
        <f t="shared" si="0"/>
        <v>100</v>
      </c>
      <c r="F59" s="289"/>
    </row>
    <row r="60" spans="1:6" s="107" customFormat="1" ht="18.75" customHeight="1">
      <c r="A60" s="168" t="s">
        <v>700</v>
      </c>
      <c r="B60" s="172" t="s">
        <v>699</v>
      </c>
      <c r="C60" s="185">
        <v>78.3</v>
      </c>
      <c r="D60" s="185">
        <v>78.3</v>
      </c>
      <c r="E60" s="229">
        <f t="shared" si="0"/>
        <v>100</v>
      </c>
      <c r="F60" s="289"/>
    </row>
    <row r="61" spans="1:6" s="107" customFormat="1" ht="18.75" customHeight="1">
      <c r="A61" s="168" t="s">
        <v>698</v>
      </c>
      <c r="B61" s="172" t="s">
        <v>697</v>
      </c>
      <c r="C61" s="185">
        <v>78.3</v>
      </c>
      <c r="D61" s="185">
        <v>78.3</v>
      </c>
      <c r="E61" s="229">
        <f t="shared" si="0"/>
        <v>100</v>
      </c>
      <c r="F61" s="289"/>
    </row>
    <row r="62" spans="1:6" s="108" customFormat="1" ht="18.75" customHeight="1">
      <c r="A62" s="168" t="s">
        <v>696</v>
      </c>
      <c r="B62" s="172" t="s">
        <v>695</v>
      </c>
      <c r="C62" s="185">
        <v>78.3</v>
      </c>
      <c r="D62" s="185">
        <v>78.3</v>
      </c>
      <c r="E62" s="229">
        <f t="shared" si="0"/>
        <v>100</v>
      </c>
      <c r="F62" s="289"/>
    </row>
    <row r="63" spans="1:6" s="108" customFormat="1" ht="18.75" customHeight="1">
      <c r="A63" s="168" t="s">
        <v>91</v>
      </c>
      <c r="B63" s="170" t="s">
        <v>763</v>
      </c>
      <c r="C63" s="184">
        <f>SUM(C65:C77)</f>
        <v>1566.4999999999998</v>
      </c>
      <c r="D63" s="184">
        <f>SUM(D65:D77)</f>
        <v>1566.4999999999998</v>
      </c>
      <c r="E63" s="121">
        <f t="shared" si="0"/>
        <v>100</v>
      </c>
      <c r="F63" s="289"/>
    </row>
    <row r="64" spans="1:6" s="107" customFormat="1" ht="18.75" customHeight="1">
      <c r="A64" s="168"/>
      <c r="B64" s="110" t="s">
        <v>122</v>
      </c>
      <c r="C64" s="184"/>
      <c r="D64" s="185"/>
      <c r="E64" s="229"/>
      <c r="F64" s="289"/>
    </row>
    <row r="65" spans="1:6" s="107" customFormat="1" ht="18.75" customHeight="1">
      <c r="A65" s="168" t="s">
        <v>236</v>
      </c>
      <c r="B65" s="172" t="s">
        <v>694</v>
      </c>
      <c r="C65" s="185">
        <v>78.3</v>
      </c>
      <c r="D65" s="185">
        <v>78.3</v>
      </c>
      <c r="E65" s="229">
        <f t="shared" si="0"/>
        <v>100</v>
      </c>
      <c r="F65" s="289"/>
    </row>
    <row r="66" spans="1:6" s="107" customFormat="1" ht="18.75" customHeight="1">
      <c r="A66" s="168" t="s">
        <v>693</v>
      </c>
      <c r="B66" s="172" t="s">
        <v>692</v>
      </c>
      <c r="C66" s="185">
        <v>78.3</v>
      </c>
      <c r="D66" s="185">
        <v>78.3</v>
      </c>
      <c r="E66" s="229">
        <f t="shared" si="0"/>
        <v>100</v>
      </c>
      <c r="F66" s="289"/>
    </row>
    <row r="67" spans="1:6" s="107" customFormat="1" ht="18.75" customHeight="1">
      <c r="A67" s="168" t="s">
        <v>691</v>
      </c>
      <c r="B67" s="172" t="s">
        <v>690</v>
      </c>
      <c r="C67" s="185">
        <v>195.9</v>
      </c>
      <c r="D67" s="185">
        <v>195.9</v>
      </c>
      <c r="E67" s="229">
        <f t="shared" si="0"/>
        <v>100</v>
      </c>
      <c r="F67" s="289"/>
    </row>
    <row r="68" spans="1:6" s="107" customFormat="1" ht="18.75" customHeight="1">
      <c r="A68" s="168" t="s">
        <v>689</v>
      </c>
      <c r="B68" s="172" t="s">
        <v>688</v>
      </c>
      <c r="C68" s="185">
        <v>78.3</v>
      </c>
      <c r="D68" s="185">
        <v>78.3</v>
      </c>
      <c r="E68" s="229">
        <f t="shared" si="0"/>
        <v>100</v>
      </c>
      <c r="F68" s="289"/>
    </row>
    <row r="69" spans="1:6" s="107" customFormat="1" ht="18.75" customHeight="1">
      <c r="A69" s="168" t="s">
        <v>687</v>
      </c>
      <c r="B69" s="172" t="s">
        <v>686</v>
      </c>
      <c r="C69" s="185">
        <v>78.3</v>
      </c>
      <c r="D69" s="185">
        <v>78.3</v>
      </c>
      <c r="E69" s="229">
        <f t="shared" si="0"/>
        <v>100</v>
      </c>
      <c r="F69" s="289"/>
    </row>
    <row r="70" spans="1:6" s="107" customFormat="1" ht="18.75" customHeight="1">
      <c r="A70" s="168" t="s">
        <v>685</v>
      </c>
      <c r="B70" s="172" t="s">
        <v>684</v>
      </c>
      <c r="C70" s="185">
        <v>78.3</v>
      </c>
      <c r="D70" s="185">
        <v>78.3</v>
      </c>
      <c r="E70" s="229">
        <f t="shared" si="0"/>
        <v>100</v>
      </c>
      <c r="F70" s="289"/>
    </row>
    <row r="71" spans="1:6" s="107" customFormat="1" ht="18.75" customHeight="1">
      <c r="A71" s="168" t="s">
        <v>683</v>
      </c>
      <c r="B71" s="172" t="s">
        <v>682</v>
      </c>
      <c r="C71" s="185">
        <v>78.3</v>
      </c>
      <c r="D71" s="185">
        <v>78.3</v>
      </c>
      <c r="E71" s="229">
        <f t="shared" si="0"/>
        <v>100</v>
      </c>
      <c r="F71" s="289"/>
    </row>
    <row r="72" spans="1:6" s="107" customFormat="1" ht="18.75" customHeight="1">
      <c r="A72" s="168" t="s">
        <v>681</v>
      </c>
      <c r="B72" s="172" t="s">
        <v>680</v>
      </c>
      <c r="C72" s="185">
        <v>391.7</v>
      </c>
      <c r="D72" s="185">
        <v>391.7</v>
      </c>
      <c r="E72" s="229">
        <f t="shared" si="0"/>
        <v>100</v>
      </c>
      <c r="F72" s="289"/>
    </row>
    <row r="73" spans="1:6" s="107" customFormat="1" ht="18.75" customHeight="1">
      <c r="A73" s="168" t="s">
        <v>679</v>
      </c>
      <c r="B73" s="172" t="s">
        <v>678</v>
      </c>
      <c r="C73" s="185">
        <v>195.9</v>
      </c>
      <c r="D73" s="185">
        <v>195.9</v>
      </c>
      <c r="E73" s="229">
        <f t="shared" si="0"/>
        <v>100</v>
      </c>
      <c r="F73" s="289"/>
    </row>
    <row r="74" spans="1:6" s="107" customFormat="1" ht="18.75" customHeight="1">
      <c r="A74" s="168" t="s">
        <v>677</v>
      </c>
      <c r="B74" s="172" t="s">
        <v>676</v>
      </c>
      <c r="C74" s="185">
        <v>78.3</v>
      </c>
      <c r="D74" s="185">
        <v>78.3</v>
      </c>
      <c r="E74" s="229">
        <f t="shared" si="0"/>
        <v>100</v>
      </c>
      <c r="F74" s="289"/>
    </row>
    <row r="75" spans="1:6" s="107" customFormat="1" ht="18.75" customHeight="1">
      <c r="A75" s="168" t="s">
        <v>675</v>
      </c>
      <c r="B75" s="172" t="s">
        <v>674</v>
      </c>
      <c r="C75" s="185">
        <v>78.3</v>
      </c>
      <c r="D75" s="185">
        <v>78.3</v>
      </c>
      <c r="E75" s="229">
        <f t="shared" si="0"/>
        <v>100</v>
      </c>
      <c r="F75" s="289"/>
    </row>
    <row r="76" spans="1:6" s="107" customFormat="1" ht="18.75" customHeight="1">
      <c r="A76" s="168" t="s">
        <v>673</v>
      </c>
      <c r="B76" s="172" t="s">
        <v>672</v>
      </c>
      <c r="C76" s="185">
        <v>78.3</v>
      </c>
      <c r="D76" s="185">
        <v>78.3</v>
      </c>
      <c r="E76" s="229">
        <f t="shared" ref="E76:E139" si="1">D76/C76*100</f>
        <v>100</v>
      </c>
      <c r="F76" s="289"/>
    </row>
    <row r="77" spans="1:6" s="108" customFormat="1" ht="18.75" customHeight="1">
      <c r="A77" s="168" t="s">
        <v>671</v>
      </c>
      <c r="B77" s="172" t="s">
        <v>670</v>
      </c>
      <c r="C77" s="185">
        <v>78.3</v>
      </c>
      <c r="D77" s="185">
        <v>78.3</v>
      </c>
      <c r="E77" s="229">
        <f t="shared" si="1"/>
        <v>100</v>
      </c>
      <c r="F77" s="289"/>
    </row>
    <row r="78" spans="1:6" s="108" customFormat="1" ht="18.75" customHeight="1">
      <c r="A78" s="168" t="s">
        <v>90</v>
      </c>
      <c r="B78" s="170" t="s">
        <v>764</v>
      </c>
      <c r="C78" s="184">
        <f>SUM(C80:C85)</f>
        <v>684.30000000000007</v>
      </c>
      <c r="D78" s="184">
        <f>SUM(D80:D85)</f>
        <v>684.30000000000007</v>
      </c>
      <c r="E78" s="121">
        <f t="shared" si="1"/>
        <v>100</v>
      </c>
      <c r="F78" s="289"/>
    </row>
    <row r="79" spans="1:6" s="107" customFormat="1" ht="18.75" customHeight="1">
      <c r="A79" s="168"/>
      <c r="B79" s="110" t="s">
        <v>122</v>
      </c>
      <c r="C79" s="184"/>
      <c r="D79" s="185"/>
      <c r="E79" s="229"/>
      <c r="F79" s="289"/>
    </row>
    <row r="80" spans="1:6" s="107" customFormat="1" ht="18.75" customHeight="1">
      <c r="A80" s="168" t="s">
        <v>234</v>
      </c>
      <c r="B80" s="172" t="s">
        <v>669</v>
      </c>
      <c r="C80" s="185">
        <v>95.1</v>
      </c>
      <c r="D80" s="185">
        <v>95.1</v>
      </c>
      <c r="E80" s="229">
        <f t="shared" si="1"/>
        <v>100</v>
      </c>
      <c r="F80" s="289"/>
    </row>
    <row r="81" spans="1:6" s="107" customFormat="1" ht="18.75" customHeight="1">
      <c r="A81" s="168" t="s">
        <v>240</v>
      </c>
      <c r="B81" s="172" t="s">
        <v>668</v>
      </c>
      <c r="C81" s="185">
        <v>90.1</v>
      </c>
      <c r="D81" s="185">
        <v>90.1</v>
      </c>
      <c r="E81" s="229">
        <f t="shared" si="1"/>
        <v>100</v>
      </c>
      <c r="F81" s="289"/>
    </row>
    <row r="82" spans="1:6" s="107" customFormat="1" ht="18.75" customHeight="1">
      <c r="A82" s="168" t="s">
        <v>667</v>
      </c>
      <c r="B82" s="172" t="s">
        <v>241</v>
      </c>
      <c r="C82" s="185">
        <v>251.7</v>
      </c>
      <c r="D82" s="185">
        <v>251.7</v>
      </c>
      <c r="E82" s="229">
        <f t="shared" si="1"/>
        <v>100</v>
      </c>
      <c r="F82" s="289"/>
    </row>
    <row r="83" spans="1:6" s="107" customFormat="1" ht="18.75" customHeight="1">
      <c r="A83" s="168" t="s">
        <v>666</v>
      </c>
      <c r="B83" s="172" t="s">
        <v>665</v>
      </c>
      <c r="C83" s="185">
        <v>90.1</v>
      </c>
      <c r="D83" s="185">
        <v>90.1</v>
      </c>
      <c r="E83" s="229">
        <f t="shared" si="1"/>
        <v>100</v>
      </c>
      <c r="F83" s="289"/>
    </row>
    <row r="84" spans="1:6" s="107" customFormat="1" ht="18.75" customHeight="1">
      <c r="A84" s="168" t="s">
        <v>664</v>
      </c>
      <c r="B84" s="172" t="s">
        <v>663</v>
      </c>
      <c r="C84" s="185">
        <v>90.1</v>
      </c>
      <c r="D84" s="185">
        <v>90.1</v>
      </c>
      <c r="E84" s="229">
        <f t="shared" si="1"/>
        <v>100</v>
      </c>
      <c r="F84" s="289"/>
    </row>
    <row r="85" spans="1:6" s="108" customFormat="1" ht="18.75" customHeight="1">
      <c r="A85" s="168" t="s">
        <v>662</v>
      </c>
      <c r="B85" s="172" t="s">
        <v>661</v>
      </c>
      <c r="C85" s="185">
        <v>67.2</v>
      </c>
      <c r="D85" s="185">
        <v>67.2</v>
      </c>
      <c r="E85" s="229">
        <f t="shared" si="1"/>
        <v>100</v>
      </c>
      <c r="F85" s="289"/>
    </row>
    <row r="86" spans="1:6" s="108" customFormat="1" ht="18.75" customHeight="1">
      <c r="A86" s="168" t="s">
        <v>89</v>
      </c>
      <c r="B86" s="170" t="s">
        <v>765</v>
      </c>
      <c r="C86" s="184">
        <f>SUM(C88:C97)</f>
        <v>1036</v>
      </c>
      <c r="D86" s="184">
        <f>SUM(D88:D97)</f>
        <v>1036</v>
      </c>
      <c r="E86" s="121">
        <f t="shared" si="1"/>
        <v>100</v>
      </c>
      <c r="F86" s="289"/>
    </row>
    <row r="87" spans="1:6" s="108" customFormat="1" ht="18.75" customHeight="1">
      <c r="A87" s="168"/>
      <c r="B87" s="110" t="s">
        <v>122</v>
      </c>
      <c r="C87" s="184"/>
      <c r="D87" s="185"/>
      <c r="E87" s="229"/>
      <c r="F87" s="289"/>
    </row>
    <row r="88" spans="1:6" s="108" customFormat="1" ht="18.75" customHeight="1">
      <c r="A88" s="168" t="s">
        <v>231</v>
      </c>
      <c r="B88" s="172" t="s">
        <v>660</v>
      </c>
      <c r="C88" s="185">
        <v>83.2</v>
      </c>
      <c r="D88" s="185">
        <v>83.2</v>
      </c>
      <c r="E88" s="229">
        <f t="shared" si="1"/>
        <v>100</v>
      </c>
      <c r="F88" s="289"/>
    </row>
    <row r="89" spans="1:6" s="107" customFormat="1" ht="18.75" customHeight="1">
      <c r="A89" s="168" t="s">
        <v>237</v>
      </c>
      <c r="B89" s="172" t="s">
        <v>659</v>
      </c>
      <c r="C89" s="185">
        <v>90.1</v>
      </c>
      <c r="D89" s="185">
        <v>90.1</v>
      </c>
      <c r="E89" s="229">
        <f t="shared" si="1"/>
        <v>100</v>
      </c>
      <c r="F89" s="289"/>
    </row>
    <row r="90" spans="1:6" s="107" customFormat="1" ht="18.75" customHeight="1">
      <c r="A90" s="168" t="s">
        <v>658</v>
      </c>
      <c r="B90" s="172" t="s">
        <v>657</v>
      </c>
      <c r="C90" s="185">
        <v>90.1</v>
      </c>
      <c r="D90" s="185">
        <v>90.1</v>
      </c>
      <c r="E90" s="229">
        <f t="shared" si="1"/>
        <v>100</v>
      </c>
      <c r="F90" s="289"/>
    </row>
    <row r="91" spans="1:6" s="107" customFormat="1" ht="18.75" customHeight="1">
      <c r="A91" s="168" t="s">
        <v>656</v>
      </c>
      <c r="B91" s="172" t="s">
        <v>655</v>
      </c>
      <c r="C91" s="185">
        <v>229.3</v>
      </c>
      <c r="D91" s="185">
        <v>229.3</v>
      </c>
      <c r="E91" s="229">
        <f t="shared" si="1"/>
        <v>100</v>
      </c>
      <c r="F91" s="289"/>
    </row>
    <row r="92" spans="1:6" s="107" customFormat="1" ht="18.75" customHeight="1">
      <c r="A92" s="168" t="s">
        <v>654</v>
      </c>
      <c r="B92" s="172" t="s">
        <v>653</v>
      </c>
      <c r="C92" s="185">
        <v>90.1</v>
      </c>
      <c r="D92" s="185">
        <v>90.1</v>
      </c>
      <c r="E92" s="229">
        <f t="shared" si="1"/>
        <v>100</v>
      </c>
      <c r="F92" s="289"/>
    </row>
    <row r="93" spans="1:6" s="107" customFormat="1" ht="18.75" customHeight="1">
      <c r="A93" s="168" t="s">
        <v>652</v>
      </c>
      <c r="B93" s="172" t="s">
        <v>651</v>
      </c>
      <c r="C93" s="185">
        <v>90.1</v>
      </c>
      <c r="D93" s="185">
        <v>90.1</v>
      </c>
      <c r="E93" s="229">
        <f t="shared" si="1"/>
        <v>100</v>
      </c>
      <c r="F93" s="289"/>
    </row>
    <row r="94" spans="1:6" s="107" customFormat="1" ht="18.75" customHeight="1">
      <c r="A94" s="168" t="s">
        <v>650</v>
      </c>
      <c r="B94" s="172" t="s">
        <v>649</v>
      </c>
      <c r="C94" s="185">
        <v>90.1</v>
      </c>
      <c r="D94" s="185">
        <v>90.1</v>
      </c>
      <c r="E94" s="229">
        <f t="shared" si="1"/>
        <v>100</v>
      </c>
      <c r="F94" s="289"/>
    </row>
    <row r="95" spans="1:6" s="107" customFormat="1" ht="18.75" customHeight="1">
      <c r="A95" s="168" t="s">
        <v>648</v>
      </c>
      <c r="B95" s="172" t="s">
        <v>647</v>
      </c>
      <c r="C95" s="185">
        <v>90.1</v>
      </c>
      <c r="D95" s="185">
        <v>90.1</v>
      </c>
      <c r="E95" s="229">
        <f t="shared" si="1"/>
        <v>100</v>
      </c>
      <c r="F95" s="289"/>
    </row>
    <row r="96" spans="1:6" s="107" customFormat="1" ht="18.75" customHeight="1">
      <c r="A96" s="168" t="s">
        <v>646</v>
      </c>
      <c r="B96" s="172" t="s">
        <v>645</v>
      </c>
      <c r="C96" s="185">
        <v>86.5</v>
      </c>
      <c r="D96" s="185">
        <v>86.5</v>
      </c>
      <c r="E96" s="229">
        <f t="shared" si="1"/>
        <v>100</v>
      </c>
      <c r="F96" s="289"/>
    </row>
    <row r="97" spans="1:6" s="108" customFormat="1" ht="18.75" customHeight="1">
      <c r="A97" s="168" t="s">
        <v>644</v>
      </c>
      <c r="B97" s="172" t="s">
        <v>601</v>
      </c>
      <c r="C97" s="185">
        <v>96.4</v>
      </c>
      <c r="D97" s="185">
        <v>96.4</v>
      </c>
      <c r="E97" s="229">
        <f t="shared" si="1"/>
        <v>100</v>
      </c>
      <c r="F97" s="289"/>
    </row>
    <row r="98" spans="1:6" s="108" customFormat="1" ht="18.75" customHeight="1">
      <c r="A98" s="168" t="s">
        <v>88</v>
      </c>
      <c r="B98" s="170" t="s">
        <v>766</v>
      </c>
      <c r="C98" s="184">
        <f>SUM(C100:C101)</f>
        <v>396.8</v>
      </c>
      <c r="D98" s="184">
        <f>SUM(D100:D101)</f>
        <v>396.8</v>
      </c>
      <c r="E98" s="121">
        <f t="shared" si="1"/>
        <v>100</v>
      </c>
      <c r="F98" s="289"/>
    </row>
    <row r="99" spans="1:6" s="107" customFormat="1" ht="18.75" customHeight="1">
      <c r="A99" s="168"/>
      <c r="B99" s="110" t="s">
        <v>122</v>
      </c>
      <c r="C99" s="184"/>
      <c r="D99" s="185"/>
      <c r="E99" s="229"/>
      <c r="F99" s="289"/>
    </row>
    <row r="100" spans="1:6" s="107" customFormat="1" ht="18.75" customHeight="1">
      <c r="A100" s="168" t="s">
        <v>230</v>
      </c>
      <c r="B100" s="110" t="s">
        <v>235</v>
      </c>
      <c r="C100" s="185">
        <v>200.9</v>
      </c>
      <c r="D100" s="185">
        <v>200.9</v>
      </c>
      <c r="E100" s="229">
        <f t="shared" si="1"/>
        <v>100</v>
      </c>
      <c r="F100" s="289"/>
    </row>
    <row r="101" spans="1:6" s="108" customFormat="1" ht="18.75">
      <c r="A101" s="168" t="s">
        <v>643</v>
      </c>
      <c r="B101" s="172" t="s">
        <v>642</v>
      </c>
      <c r="C101" s="185">
        <v>195.9</v>
      </c>
      <c r="D101" s="185">
        <v>195.9</v>
      </c>
      <c r="E101" s="229">
        <f t="shared" si="1"/>
        <v>100</v>
      </c>
      <c r="F101" s="289"/>
    </row>
    <row r="102" spans="1:6" s="107" customFormat="1" ht="36.75" customHeight="1">
      <c r="A102" s="168" t="s">
        <v>87</v>
      </c>
      <c r="B102" s="112" t="s">
        <v>820</v>
      </c>
      <c r="C102" s="184">
        <f>SUM(C104:C115)</f>
        <v>1057.1999999999998</v>
      </c>
      <c r="D102" s="184">
        <f>SUM(D104:D115)</f>
        <v>1057.1999999999998</v>
      </c>
      <c r="E102" s="121">
        <f t="shared" si="1"/>
        <v>100</v>
      </c>
      <c r="F102" s="289"/>
    </row>
    <row r="103" spans="1:6" s="107" customFormat="1" ht="18.75" customHeight="1">
      <c r="A103" s="168"/>
      <c r="B103" s="110" t="s">
        <v>122</v>
      </c>
      <c r="C103" s="184"/>
      <c r="D103" s="185"/>
      <c r="E103" s="229"/>
      <c r="F103" s="289"/>
    </row>
    <row r="104" spans="1:6" s="107" customFormat="1" ht="18.75" customHeight="1">
      <c r="A104" s="168" t="s">
        <v>227</v>
      </c>
      <c r="B104" s="172" t="s">
        <v>641</v>
      </c>
      <c r="C104" s="185">
        <v>78.3</v>
      </c>
      <c r="D104" s="185">
        <v>78.3</v>
      </c>
      <c r="E104" s="229">
        <f t="shared" si="1"/>
        <v>100</v>
      </c>
      <c r="F104" s="289"/>
    </row>
    <row r="105" spans="1:6" s="107" customFormat="1" ht="18.75" customHeight="1">
      <c r="A105" s="168" t="s">
        <v>226</v>
      </c>
      <c r="B105" s="172" t="s">
        <v>640</v>
      </c>
      <c r="C105" s="185">
        <v>78.3</v>
      </c>
      <c r="D105" s="185">
        <v>78.3</v>
      </c>
      <c r="E105" s="229">
        <f t="shared" si="1"/>
        <v>100</v>
      </c>
      <c r="F105" s="289"/>
    </row>
    <row r="106" spans="1:6" s="107" customFormat="1" ht="18.75" customHeight="1">
      <c r="A106" s="168" t="s">
        <v>232</v>
      </c>
      <c r="B106" s="172" t="s">
        <v>639</v>
      </c>
      <c r="C106" s="185">
        <v>78.3</v>
      </c>
      <c r="D106" s="185">
        <v>78.3</v>
      </c>
      <c r="E106" s="229">
        <f t="shared" si="1"/>
        <v>100</v>
      </c>
      <c r="F106" s="289"/>
    </row>
    <row r="107" spans="1:6" s="107" customFormat="1" ht="18.75" customHeight="1">
      <c r="A107" s="168" t="s">
        <v>638</v>
      </c>
      <c r="B107" s="172" t="s">
        <v>637</v>
      </c>
      <c r="C107" s="185">
        <v>78.3</v>
      </c>
      <c r="D107" s="185">
        <v>78.3</v>
      </c>
      <c r="E107" s="229">
        <f t="shared" si="1"/>
        <v>100</v>
      </c>
      <c r="F107" s="289"/>
    </row>
    <row r="108" spans="1:6" s="107" customFormat="1" ht="18.75" customHeight="1">
      <c r="A108" s="168" t="s">
        <v>636</v>
      </c>
      <c r="B108" s="172" t="s">
        <v>635</v>
      </c>
      <c r="C108" s="185">
        <v>78.3</v>
      </c>
      <c r="D108" s="185">
        <v>78.3</v>
      </c>
      <c r="E108" s="229">
        <f t="shared" si="1"/>
        <v>100</v>
      </c>
      <c r="F108" s="289"/>
    </row>
    <row r="109" spans="1:6" s="107" customFormat="1" ht="18.75" customHeight="1">
      <c r="A109" s="168" t="s">
        <v>634</v>
      </c>
      <c r="B109" s="172" t="s">
        <v>233</v>
      </c>
      <c r="C109" s="185">
        <v>195.9</v>
      </c>
      <c r="D109" s="185">
        <v>195.9</v>
      </c>
      <c r="E109" s="229">
        <f t="shared" si="1"/>
        <v>100</v>
      </c>
      <c r="F109" s="289"/>
    </row>
    <row r="110" spans="1:6" s="107" customFormat="1" ht="18.75" customHeight="1">
      <c r="A110" s="168" t="s">
        <v>633</v>
      </c>
      <c r="B110" s="172" t="s">
        <v>632</v>
      </c>
      <c r="C110" s="185">
        <v>78.3</v>
      </c>
      <c r="D110" s="185">
        <v>78.3</v>
      </c>
      <c r="E110" s="229">
        <f t="shared" si="1"/>
        <v>100</v>
      </c>
      <c r="F110" s="289"/>
    </row>
    <row r="111" spans="1:6" s="107" customFormat="1" ht="18.75" customHeight="1">
      <c r="A111" s="168" t="s">
        <v>631</v>
      </c>
      <c r="B111" s="172" t="s">
        <v>630</v>
      </c>
      <c r="C111" s="185">
        <v>78.3</v>
      </c>
      <c r="D111" s="185">
        <v>78.3</v>
      </c>
      <c r="E111" s="229">
        <f t="shared" si="1"/>
        <v>100</v>
      </c>
      <c r="F111" s="289"/>
    </row>
    <row r="112" spans="1:6" s="107" customFormat="1" ht="18.75" customHeight="1">
      <c r="A112" s="168" t="s">
        <v>629</v>
      </c>
      <c r="B112" s="172" t="s">
        <v>628</v>
      </c>
      <c r="C112" s="185">
        <v>78.3</v>
      </c>
      <c r="D112" s="185">
        <v>78.3</v>
      </c>
      <c r="E112" s="229">
        <f t="shared" si="1"/>
        <v>100</v>
      </c>
      <c r="F112" s="289"/>
    </row>
    <row r="113" spans="1:6" s="107" customFormat="1" ht="18.75" customHeight="1">
      <c r="A113" s="168" t="s">
        <v>627</v>
      </c>
      <c r="B113" s="172" t="s">
        <v>626</v>
      </c>
      <c r="C113" s="185">
        <v>78.3</v>
      </c>
      <c r="D113" s="185">
        <v>78.3</v>
      </c>
      <c r="E113" s="229">
        <f t="shared" si="1"/>
        <v>100</v>
      </c>
      <c r="F113" s="289"/>
    </row>
    <row r="114" spans="1:6" s="108" customFormat="1" ht="18.75" customHeight="1">
      <c r="A114" s="168" t="s">
        <v>625</v>
      </c>
      <c r="B114" s="172" t="s">
        <v>624</v>
      </c>
      <c r="C114" s="185">
        <v>78.3</v>
      </c>
      <c r="D114" s="185">
        <v>78.3</v>
      </c>
      <c r="E114" s="229">
        <f t="shared" si="1"/>
        <v>100</v>
      </c>
      <c r="F114" s="289"/>
    </row>
    <row r="115" spans="1:6" s="108" customFormat="1" ht="18.75" customHeight="1">
      <c r="A115" s="168" t="s">
        <v>623</v>
      </c>
      <c r="B115" s="172" t="s">
        <v>622</v>
      </c>
      <c r="C115" s="185">
        <v>78.3</v>
      </c>
      <c r="D115" s="185">
        <v>78.3</v>
      </c>
      <c r="E115" s="229">
        <f t="shared" si="1"/>
        <v>100</v>
      </c>
      <c r="F115" s="289"/>
    </row>
    <row r="116" spans="1:6" s="107" customFormat="1" ht="18.75" customHeight="1">
      <c r="A116" s="168" t="s">
        <v>86</v>
      </c>
      <c r="B116" s="170" t="s">
        <v>767</v>
      </c>
      <c r="C116" s="184">
        <f>SUM(C118:C130)</f>
        <v>1686.6999999999996</v>
      </c>
      <c r="D116" s="184">
        <f>SUM(D118:D130)</f>
        <v>1686.6999999999996</v>
      </c>
      <c r="E116" s="121">
        <f t="shared" si="1"/>
        <v>100</v>
      </c>
      <c r="F116" s="289"/>
    </row>
    <row r="117" spans="1:6" s="107" customFormat="1" ht="18.75" customHeight="1">
      <c r="A117" s="168"/>
      <c r="B117" s="110" t="s">
        <v>122</v>
      </c>
      <c r="C117" s="184"/>
      <c r="D117" s="185"/>
      <c r="E117" s="229"/>
      <c r="F117" s="289"/>
    </row>
    <row r="118" spans="1:6" s="107" customFormat="1" ht="18.75" customHeight="1">
      <c r="A118" s="168" t="s">
        <v>223</v>
      </c>
      <c r="B118" s="172" t="s">
        <v>621</v>
      </c>
      <c r="C118" s="185">
        <v>90.1</v>
      </c>
      <c r="D118" s="185">
        <v>90.1</v>
      </c>
      <c r="E118" s="229">
        <f t="shared" si="1"/>
        <v>100</v>
      </c>
      <c r="F118" s="289"/>
    </row>
    <row r="119" spans="1:6" s="107" customFormat="1" ht="18.75" customHeight="1">
      <c r="A119" s="168" t="s">
        <v>221</v>
      </c>
      <c r="B119" s="172" t="s">
        <v>620</v>
      </c>
      <c r="C119" s="185">
        <v>90.1</v>
      </c>
      <c r="D119" s="185">
        <v>90.1</v>
      </c>
      <c r="E119" s="229">
        <f t="shared" si="1"/>
        <v>100</v>
      </c>
      <c r="F119" s="289"/>
    </row>
    <row r="120" spans="1:6" s="107" customFormat="1" ht="18.75" customHeight="1">
      <c r="A120" s="168" t="s">
        <v>619</v>
      </c>
      <c r="B120" s="172" t="s">
        <v>618</v>
      </c>
      <c r="C120" s="185">
        <v>225.1</v>
      </c>
      <c r="D120" s="185">
        <v>225.1</v>
      </c>
      <c r="E120" s="229">
        <f t="shared" si="1"/>
        <v>100</v>
      </c>
      <c r="F120" s="289"/>
    </row>
    <row r="121" spans="1:6" s="107" customFormat="1" ht="18.75" customHeight="1">
      <c r="A121" s="168" t="s">
        <v>617</v>
      </c>
      <c r="B121" s="172" t="s">
        <v>616</v>
      </c>
      <c r="C121" s="185">
        <v>90.1</v>
      </c>
      <c r="D121" s="185">
        <v>90.1</v>
      </c>
      <c r="E121" s="229">
        <f t="shared" si="1"/>
        <v>100</v>
      </c>
      <c r="F121" s="289"/>
    </row>
    <row r="122" spans="1:6" s="107" customFormat="1" ht="18.75" customHeight="1">
      <c r="A122" s="168" t="s">
        <v>615</v>
      </c>
      <c r="B122" s="172" t="s">
        <v>614</v>
      </c>
      <c r="C122" s="185">
        <v>225.1</v>
      </c>
      <c r="D122" s="185">
        <v>225.1</v>
      </c>
      <c r="E122" s="229">
        <f t="shared" si="1"/>
        <v>100</v>
      </c>
      <c r="F122" s="289"/>
    </row>
    <row r="123" spans="1:6" s="107" customFormat="1" ht="18.75" customHeight="1">
      <c r="A123" s="168" t="s">
        <v>613</v>
      </c>
      <c r="B123" s="172" t="s">
        <v>319</v>
      </c>
      <c r="C123" s="185">
        <v>90.1</v>
      </c>
      <c r="D123" s="185">
        <v>90.1</v>
      </c>
      <c r="E123" s="229">
        <f t="shared" si="1"/>
        <v>100</v>
      </c>
      <c r="F123" s="289"/>
    </row>
    <row r="124" spans="1:6" s="107" customFormat="1" ht="18.75" customHeight="1">
      <c r="A124" s="168" t="s">
        <v>612</v>
      </c>
      <c r="B124" s="172" t="s">
        <v>611</v>
      </c>
      <c r="C124" s="185">
        <v>200.5</v>
      </c>
      <c r="D124" s="185">
        <v>200.5</v>
      </c>
      <c r="E124" s="229">
        <f t="shared" si="1"/>
        <v>100</v>
      </c>
      <c r="F124" s="289"/>
    </row>
    <row r="125" spans="1:6" s="107" customFormat="1" ht="18.75" customHeight="1">
      <c r="A125" s="168" t="s">
        <v>610</v>
      </c>
      <c r="B125" s="172" t="s">
        <v>609</v>
      </c>
      <c r="C125" s="185">
        <v>90.1</v>
      </c>
      <c r="D125" s="185">
        <v>90.1</v>
      </c>
      <c r="E125" s="229">
        <f t="shared" si="1"/>
        <v>100</v>
      </c>
      <c r="F125" s="289"/>
    </row>
    <row r="126" spans="1:6" s="107" customFormat="1" ht="18.75" customHeight="1">
      <c r="A126" s="168" t="s">
        <v>608</v>
      </c>
      <c r="B126" s="172" t="s">
        <v>607</v>
      </c>
      <c r="C126" s="185">
        <v>90.1</v>
      </c>
      <c r="D126" s="185">
        <v>90.1</v>
      </c>
      <c r="E126" s="229">
        <f t="shared" si="1"/>
        <v>100</v>
      </c>
      <c r="F126" s="289"/>
    </row>
    <row r="127" spans="1:6" s="107" customFormat="1" ht="18.75" customHeight="1">
      <c r="A127" s="168" t="s">
        <v>606</v>
      </c>
      <c r="B127" s="172" t="s">
        <v>605</v>
      </c>
      <c r="C127" s="185">
        <v>90.1</v>
      </c>
      <c r="D127" s="185">
        <v>90.1</v>
      </c>
      <c r="E127" s="229">
        <f t="shared" si="1"/>
        <v>100</v>
      </c>
      <c r="F127" s="289"/>
    </row>
    <row r="128" spans="1:6" s="107" customFormat="1" ht="18.75" customHeight="1">
      <c r="A128" s="168" t="s">
        <v>604</v>
      </c>
      <c r="B128" s="172" t="s">
        <v>603</v>
      </c>
      <c r="C128" s="185">
        <v>90.1</v>
      </c>
      <c r="D128" s="185">
        <v>90.1</v>
      </c>
      <c r="E128" s="229">
        <f t="shared" si="1"/>
        <v>100</v>
      </c>
      <c r="F128" s="289"/>
    </row>
    <row r="129" spans="1:6" s="108" customFormat="1" ht="18.75" customHeight="1">
      <c r="A129" s="168" t="s">
        <v>602</v>
      </c>
      <c r="B129" s="172" t="s">
        <v>601</v>
      </c>
      <c r="C129" s="185">
        <v>225.1</v>
      </c>
      <c r="D129" s="185">
        <v>225.1</v>
      </c>
      <c r="E129" s="229">
        <f t="shared" si="1"/>
        <v>100</v>
      </c>
      <c r="F129" s="289"/>
    </row>
    <row r="130" spans="1:6" s="108" customFormat="1" ht="18.75" customHeight="1">
      <c r="A130" s="168" t="s">
        <v>600</v>
      </c>
      <c r="B130" s="172" t="s">
        <v>599</v>
      </c>
      <c r="C130" s="185">
        <v>90.1</v>
      </c>
      <c r="D130" s="185">
        <v>90.1</v>
      </c>
      <c r="E130" s="229">
        <f t="shared" si="1"/>
        <v>100</v>
      </c>
      <c r="F130" s="289"/>
    </row>
    <row r="131" spans="1:6" s="107" customFormat="1" ht="18.75" customHeight="1">
      <c r="A131" s="168" t="s">
        <v>85</v>
      </c>
      <c r="B131" s="170" t="s">
        <v>768</v>
      </c>
      <c r="C131" s="184">
        <f>SUM(C133:C152)</f>
        <v>1666.6999999999996</v>
      </c>
      <c r="D131" s="184">
        <f>SUM(D133:D152)</f>
        <v>1666.6999999999996</v>
      </c>
      <c r="E131" s="121">
        <f t="shared" si="1"/>
        <v>100</v>
      </c>
      <c r="F131" s="289"/>
    </row>
    <row r="132" spans="1:6" s="107" customFormat="1" ht="18.75" customHeight="1">
      <c r="A132" s="168"/>
      <c r="B132" s="110" t="s">
        <v>122</v>
      </c>
      <c r="C132" s="184"/>
      <c r="D132" s="185"/>
      <c r="E132" s="229"/>
      <c r="F132" s="289"/>
    </row>
    <row r="133" spans="1:6" s="107" customFormat="1" ht="18.75" customHeight="1">
      <c r="A133" s="168" t="s">
        <v>220</v>
      </c>
      <c r="B133" s="172" t="s">
        <v>598</v>
      </c>
      <c r="C133" s="185">
        <v>78.3</v>
      </c>
      <c r="D133" s="185">
        <v>78.3</v>
      </c>
      <c r="E133" s="229">
        <f t="shared" si="1"/>
        <v>100</v>
      </c>
      <c r="F133" s="289"/>
    </row>
    <row r="134" spans="1:6" s="107" customFormat="1" ht="18.75" customHeight="1">
      <c r="A134" s="168" t="s">
        <v>597</v>
      </c>
      <c r="B134" s="172" t="s">
        <v>596</v>
      </c>
      <c r="C134" s="185">
        <v>195.9</v>
      </c>
      <c r="D134" s="185">
        <v>195.9</v>
      </c>
      <c r="E134" s="229">
        <f t="shared" si="1"/>
        <v>100</v>
      </c>
      <c r="F134" s="289"/>
    </row>
    <row r="135" spans="1:6" s="107" customFormat="1" ht="18.75" customHeight="1">
      <c r="A135" s="168" t="s">
        <v>595</v>
      </c>
      <c r="B135" s="172" t="s">
        <v>594</v>
      </c>
      <c r="C135" s="185">
        <v>78.3</v>
      </c>
      <c r="D135" s="185">
        <v>78.3</v>
      </c>
      <c r="E135" s="229">
        <f t="shared" si="1"/>
        <v>100</v>
      </c>
      <c r="F135" s="289"/>
    </row>
    <row r="136" spans="1:6" s="107" customFormat="1" ht="18.75" customHeight="1">
      <c r="A136" s="168" t="s">
        <v>593</v>
      </c>
      <c r="B136" s="172" t="s">
        <v>592</v>
      </c>
      <c r="C136" s="185">
        <v>78.3</v>
      </c>
      <c r="D136" s="185">
        <v>78.3</v>
      </c>
      <c r="E136" s="229">
        <f t="shared" si="1"/>
        <v>100</v>
      </c>
      <c r="F136" s="289"/>
    </row>
    <row r="137" spans="1:6" s="107" customFormat="1" ht="18.75" customHeight="1">
      <c r="A137" s="168" t="s">
        <v>591</v>
      </c>
      <c r="B137" s="172" t="s">
        <v>590</v>
      </c>
      <c r="C137" s="185">
        <v>78.3</v>
      </c>
      <c r="D137" s="185">
        <v>78.3</v>
      </c>
      <c r="E137" s="229">
        <f t="shared" si="1"/>
        <v>100</v>
      </c>
      <c r="F137" s="289"/>
    </row>
    <row r="138" spans="1:6" s="107" customFormat="1" ht="18.75" customHeight="1">
      <c r="A138" s="168" t="s">
        <v>589</v>
      </c>
      <c r="B138" s="172" t="s">
        <v>588</v>
      </c>
      <c r="C138" s="185">
        <v>78.3</v>
      </c>
      <c r="D138" s="185">
        <v>78.3</v>
      </c>
      <c r="E138" s="229">
        <f t="shared" si="1"/>
        <v>100</v>
      </c>
      <c r="F138" s="289"/>
    </row>
    <row r="139" spans="1:6" s="107" customFormat="1" ht="18.75" customHeight="1">
      <c r="A139" s="168" t="s">
        <v>587</v>
      </c>
      <c r="B139" s="172" t="s">
        <v>586</v>
      </c>
      <c r="C139" s="185">
        <v>78.3</v>
      </c>
      <c r="D139" s="185">
        <v>78.3</v>
      </c>
      <c r="E139" s="229">
        <f t="shared" si="1"/>
        <v>100</v>
      </c>
      <c r="F139" s="289"/>
    </row>
    <row r="140" spans="1:6" s="107" customFormat="1" ht="18.75" customHeight="1">
      <c r="A140" s="168" t="s">
        <v>585</v>
      </c>
      <c r="B140" s="172" t="s">
        <v>584</v>
      </c>
      <c r="C140" s="185">
        <v>78.3</v>
      </c>
      <c r="D140" s="185">
        <v>78.3</v>
      </c>
      <c r="E140" s="229">
        <f t="shared" ref="E140:E203" si="2">D140/C140*100</f>
        <v>100</v>
      </c>
      <c r="F140" s="289"/>
    </row>
    <row r="141" spans="1:6" s="107" customFormat="1" ht="18.75" customHeight="1">
      <c r="A141" s="168" t="s">
        <v>583</v>
      </c>
      <c r="B141" s="172" t="s">
        <v>582</v>
      </c>
      <c r="C141" s="185">
        <v>78.3</v>
      </c>
      <c r="D141" s="185">
        <v>78.3</v>
      </c>
      <c r="E141" s="229">
        <f t="shared" si="2"/>
        <v>100</v>
      </c>
      <c r="F141" s="289"/>
    </row>
    <row r="142" spans="1:6" s="107" customFormat="1" ht="18.75" customHeight="1">
      <c r="A142" s="168" t="s">
        <v>581</v>
      </c>
      <c r="B142" s="172" t="s">
        <v>580</v>
      </c>
      <c r="C142" s="185">
        <v>78.3</v>
      </c>
      <c r="D142" s="185">
        <v>78.3</v>
      </c>
      <c r="E142" s="229">
        <f t="shared" si="2"/>
        <v>100</v>
      </c>
      <c r="F142" s="289"/>
    </row>
    <row r="143" spans="1:6" s="107" customFormat="1" ht="18.75" customHeight="1">
      <c r="A143" s="168" t="s">
        <v>579</v>
      </c>
      <c r="B143" s="172" t="s">
        <v>578</v>
      </c>
      <c r="C143" s="185">
        <v>78.3</v>
      </c>
      <c r="D143" s="185">
        <v>78.3</v>
      </c>
      <c r="E143" s="229">
        <f t="shared" si="2"/>
        <v>100</v>
      </c>
      <c r="F143" s="289"/>
    </row>
    <row r="144" spans="1:6" s="107" customFormat="1" ht="18.75" customHeight="1">
      <c r="A144" s="168" t="s">
        <v>577</v>
      </c>
      <c r="B144" s="172" t="s">
        <v>576</v>
      </c>
      <c r="C144" s="185">
        <v>78.3</v>
      </c>
      <c r="D144" s="185">
        <v>78.3</v>
      </c>
      <c r="E144" s="229">
        <f t="shared" si="2"/>
        <v>100</v>
      </c>
      <c r="F144" s="289"/>
    </row>
    <row r="145" spans="1:6" s="107" customFormat="1" ht="18.75" customHeight="1">
      <c r="A145" s="168" t="s">
        <v>575</v>
      </c>
      <c r="B145" s="172" t="s">
        <v>574</v>
      </c>
      <c r="C145" s="185">
        <v>78.3</v>
      </c>
      <c r="D145" s="185">
        <v>78.3</v>
      </c>
      <c r="E145" s="229">
        <f t="shared" si="2"/>
        <v>100</v>
      </c>
      <c r="F145" s="289"/>
    </row>
    <row r="146" spans="1:6" s="107" customFormat="1" ht="18.75" customHeight="1">
      <c r="A146" s="168" t="s">
        <v>573</v>
      </c>
      <c r="B146" s="172" t="s">
        <v>572</v>
      </c>
      <c r="C146" s="185">
        <v>78.3</v>
      </c>
      <c r="D146" s="185">
        <v>78.3</v>
      </c>
      <c r="E146" s="229">
        <f t="shared" si="2"/>
        <v>100</v>
      </c>
      <c r="F146" s="289"/>
    </row>
    <row r="147" spans="1:6" s="107" customFormat="1" ht="18.75" customHeight="1">
      <c r="A147" s="168" t="s">
        <v>571</v>
      </c>
      <c r="B147" s="172" t="s">
        <v>570</v>
      </c>
      <c r="C147" s="185">
        <v>78.3</v>
      </c>
      <c r="D147" s="185">
        <v>78.3</v>
      </c>
      <c r="E147" s="229">
        <f t="shared" si="2"/>
        <v>100</v>
      </c>
      <c r="F147" s="289"/>
    </row>
    <row r="148" spans="1:6" s="107" customFormat="1" ht="18.75" customHeight="1">
      <c r="A148" s="168" t="s">
        <v>569</v>
      </c>
      <c r="B148" s="172" t="s">
        <v>568</v>
      </c>
      <c r="C148" s="185">
        <v>78.3</v>
      </c>
      <c r="D148" s="185">
        <v>78.3</v>
      </c>
      <c r="E148" s="229">
        <f t="shared" si="2"/>
        <v>100</v>
      </c>
      <c r="F148" s="289"/>
    </row>
    <row r="149" spans="1:6" s="107" customFormat="1" ht="18.75" customHeight="1">
      <c r="A149" s="168" t="s">
        <v>567</v>
      </c>
      <c r="B149" s="172" t="s">
        <v>566</v>
      </c>
      <c r="C149" s="185">
        <v>61.4</v>
      </c>
      <c r="D149" s="185">
        <v>61.4</v>
      </c>
      <c r="E149" s="229">
        <f t="shared" si="2"/>
        <v>100</v>
      </c>
      <c r="F149" s="289"/>
    </row>
    <row r="150" spans="1:6" s="107" customFormat="1" ht="18.75" customHeight="1">
      <c r="A150" s="168" t="s">
        <v>565</v>
      </c>
      <c r="B150" s="172" t="s">
        <v>564</v>
      </c>
      <c r="C150" s="185">
        <v>78.3</v>
      </c>
      <c r="D150" s="185">
        <v>78.3</v>
      </c>
      <c r="E150" s="229">
        <f t="shared" si="2"/>
        <v>100</v>
      </c>
      <c r="F150" s="289"/>
    </row>
    <row r="151" spans="1:6" s="108" customFormat="1" ht="18.75" customHeight="1">
      <c r="A151" s="168" t="s">
        <v>563</v>
      </c>
      <c r="B151" s="111" t="s">
        <v>562</v>
      </c>
      <c r="C151" s="185">
        <v>78.3</v>
      </c>
      <c r="D151" s="185">
        <v>78.3</v>
      </c>
      <c r="E151" s="229">
        <f t="shared" si="2"/>
        <v>100</v>
      </c>
      <c r="F151" s="289"/>
    </row>
    <row r="152" spans="1:6" s="108" customFormat="1" ht="18.75" customHeight="1">
      <c r="A152" s="168" t="s">
        <v>561</v>
      </c>
      <c r="B152" s="172" t="s">
        <v>560</v>
      </c>
      <c r="C152" s="185">
        <v>78.3</v>
      </c>
      <c r="D152" s="185">
        <v>78.3</v>
      </c>
      <c r="E152" s="229">
        <f t="shared" si="2"/>
        <v>100</v>
      </c>
      <c r="F152" s="289"/>
    </row>
    <row r="153" spans="1:6" s="107" customFormat="1" ht="18.75" customHeight="1">
      <c r="A153" s="168" t="s">
        <v>84</v>
      </c>
      <c r="B153" s="170" t="s">
        <v>769</v>
      </c>
      <c r="C153" s="184">
        <f>SUM(C155:C162)</f>
        <v>993.2</v>
      </c>
      <c r="D153" s="184">
        <f>SUM(D155:D162)</f>
        <v>993.2</v>
      </c>
      <c r="E153" s="121">
        <f t="shared" si="2"/>
        <v>100</v>
      </c>
      <c r="F153" s="289"/>
    </row>
    <row r="154" spans="1:6" s="107" customFormat="1" ht="18.75" customHeight="1">
      <c r="A154" s="168"/>
      <c r="B154" s="110" t="s">
        <v>122</v>
      </c>
      <c r="C154" s="184"/>
      <c r="D154" s="185"/>
      <c r="E154" s="229"/>
      <c r="F154" s="289"/>
    </row>
    <row r="155" spans="1:6" s="107" customFormat="1" ht="18.75" customHeight="1">
      <c r="A155" s="168" t="s">
        <v>219</v>
      </c>
      <c r="B155" s="172" t="s">
        <v>559</v>
      </c>
      <c r="C155" s="185">
        <v>90.1</v>
      </c>
      <c r="D155" s="185">
        <v>90.1</v>
      </c>
      <c r="E155" s="229">
        <f t="shared" si="2"/>
        <v>100</v>
      </c>
      <c r="F155" s="289"/>
    </row>
    <row r="156" spans="1:6" s="107" customFormat="1" ht="18.75" customHeight="1">
      <c r="A156" s="168" t="s">
        <v>558</v>
      </c>
      <c r="B156" s="172" t="s">
        <v>557</v>
      </c>
      <c r="C156" s="185">
        <v>90.1</v>
      </c>
      <c r="D156" s="185">
        <v>90.1</v>
      </c>
      <c r="E156" s="229">
        <f t="shared" si="2"/>
        <v>100</v>
      </c>
      <c r="F156" s="289"/>
    </row>
    <row r="157" spans="1:6" s="107" customFormat="1" ht="18.75" customHeight="1">
      <c r="A157" s="168" t="s">
        <v>556</v>
      </c>
      <c r="B157" s="172" t="s">
        <v>555</v>
      </c>
      <c r="C157" s="185">
        <v>90.1</v>
      </c>
      <c r="D157" s="185">
        <v>90.1</v>
      </c>
      <c r="E157" s="229">
        <f t="shared" si="2"/>
        <v>100</v>
      </c>
      <c r="F157" s="289"/>
    </row>
    <row r="158" spans="1:6" s="107" customFormat="1" ht="18.75" customHeight="1">
      <c r="A158" s="168" t="s">
        <v>228</v>
      </c>
      <c r="B158" s="172" t="s">
        <v>554</v>
      </c>
      <c r="C158" s="185">
        <v>92.5</v>
      </c>
      <c r="D158" s="185">
        <v>92.5</v>
      </c>
      <c r="E158" s="229">
        <f t="shared" si="2"/>
        <v>100</v>
      </c>
      <c r="F158" s="289"/>
    </row>
    <row r="159" spans="1:6" s="107" customFormat="1" ht="18.75" customHeight="1">
      <c r="A159" s="168" t="s">
        <v>553</v>
      </c>
      <c r="B159" s="172" t="s">
        <v>552</v>
      </c>
      <c r="C159" s="185">
        <v>225.1</v>
      </c>
      <c r="D159" s="185">
        <v>225.1</v>
      </c>
      <c r="E159" s="229">
        <f t="shared" si="2"/>
        <v>100</v>
      </c>
      <c r="F159" s="289"/>
    </row>
    <row r="160" spans="1:6" s="107" customFormat="1" ht="18.75" customHeight="1">
      <c r="A160" s="168" t="s">
        <v>551</v>
      </c>
      <c r="B160" s="172" t="s">
        <v>550</v>
      </c>
      <c r="C160" s="185">
        <v>90.1</v>
      </c>
      <c r="D160" s="185">
        <v>90.1</v>
      </c>
      <c r="E160" s="229">
        <f t="shared" si="2"/>
        <v>100</v>
      </c>
      <c r="F160" s="289"/>
    </row>
    <row r="161" spans="1:6" s="107" customFormat="1" ht="18.75" customHeight="1">
      <c r="A161" s="168" t="s">
        <v>549</v>
      </c>
      <c r="B161" s="111" t="s">
        <v>548</v>
      </c>
      <c r="C161" s="185">
        <v>225.1</v>
      </c>
      <c r="D161" s="185">
        <v>225.1</v>
      </c>
      <c r="E161" s="229">
        <f t="shared" si="2"/>
        <v>100</v>
      </c>
      <c r="F161" s="289"/>
    </row>
    <row r="162" spans="1:6" s="108" customFormat="1" ht="18.75" customHeight="1">
      <c r="A162" s="168" t="s">
        <v>547</v>
      </c>
      <c r="B162" s="172" t="s">
        <v>468</v>
      </c>
      <c r="C162" s="185">
        <v>90.1</v>
      </c>
      <c r="D162" s="185">
        <v>90.1</v>
      </c>
      <c r="E162" s="229">
        <f t="shared" si="2"/>
        <v>100</v>
      </c>
      <c r="F162" s="289"/>
    </row>
    <row r="163" spans="1:6" s="107" customFormat="1" ht="18.75" customHeight="1">
      <c r="A163" s="168" t="s">
        <v>83</v>
      </c>
      <c r="B163" s="170" t="s">
        <v>792</v>
      </c>
      <c r="C163" s="184">
        <f>SUM(C165:C168)</f>
        <v>688.1</v>
      </c>
      <c r="D163" s="184">
        <f>SUM(D165:D168)</f>
        <v>688.1</v>
      </c>
      <c r="E163" s="121">
        <f t="shared" si="2"/>
        <v>100</v>
      </c>
      <c r="F163" s="289"/>
    </row>
    <row r="164" spans="1:6" s="107" customFormat="1" ht="18.75" customHeight="1">
      <c r="A164" s="168"/>
      <c r="B164" s="110" t="s">
        <v>122</v>
      </c>
      <c r="C164" s="184"/>
      <c r="D164" s="185"/>
      <c r="E164" s="229"/>
      <c r="F164" s="289"/>
    </row>
    <row r="165" spans="1:6" s="107" customFormat="1" ht="18.75" customHeight="1">
      <c r="A165" s="168" t="s">
        <v>218</v>
      </c>
      <c r="B165" s="172" t="s">
        <v>546</v>
      </c>
      <c r="C165" s="185">
        <v>78.3</v>
      </c>
      <c r="D165" s="185">
        <v>78.3</v>
      </c>
      <c r="E165" s="229">
        <f t="shared" si="2"/>
        <v>100</v>
      </c>
      <c r="F165" s="289"/>
    </row>
    <row r="166" spans="1:6" s="107" customFormat="1" ht="18.75" customHeight="1">
      <c r="A166" s="168" t="s">
        <v>217</v>
      </c>
      <c r="B166" s="172" t="s">
        <v>545</v>
      </c>
      <c r="C166" s="185">
        <v>195.9</v>
      </c>
      <c r="D166" s="185">
        <v>195.9</v>
      </c>
      <c r="E166" s="229">
        <f t="shared" si="2"/>
        <v>100</v>
      </c>
      <c r="F166" s="289"/>
    </row>
    <row r="167" spans="1:6" s="107" customFormat="1" ht="18.75" customHeight="1">
      <c r="A167" s="168" t="s">
        <v>224</v>
      </c>
      <c r="B167" s="172" t="s">
        <v>225</v>
      </c>
      <c r="C167" s="185">
        <v>218</v>
      </c>
      <c r="D167" s="185">
        <v>218</v>
      </c>
      <c r="E167" s="229">
        <f t="shared" si="2"/>
        <v>100</v>
      </c>
      <c r="F167" s="289"/>
    </row>
    <row r="168" spans="1:6" s="108" customFormat="1" ht="18.75" customHeight="1">
      <c r="A168" s="168" t="s">
        <v>544</v>
      </c>
      <c r="B168" s="172" t="s">
        <v>543</v>
      </c>
      <c r="C168" s="185">
        <v>195.9</v>
      </c>
      <c r="D168" s="185">
        <v>195.9</v>
      </c>
      <c r="E168" s="229">
        <f t="shared" si="2"/>
        <v>100</v>
      </c>
      <c r="F168" s="289"/>
    </row>
    <row r="169" spans="1:6" s="107" customFormat="1" ht="18.75" customHeight="1">
      <c r="A169" s="168" t="s">
        <v>82</v>
      </c>
      <c r="B169" s="187" t="s">
        <v>770</v>
      </c>
      <c r="C169" s="184">
        <f>SUM(C171:C172)</f>
        <v>320.3</v>
      </c>
      <c r="D169" s="184">
        <f>SUM(D171:D172)</f>
        <v>320.3</v>
      </c>
      <c r="E169" s="121">
        <f t="shared" si="2"/>
        <v>100</v>
      </c>
      <c r="F169" s="289"/>
    </row>
    <row r="170" spans="1:6" s="107" customFormat="1" ht="18.75" customHeight="1">
      <c r="A170" s="168"/>
      <c r="B170" s="110" t="s">
        <v>122</v>
      </c>
      <c r="C170" s="184"/>
      <c r="D170" s="185"/>
      <c r="E170" s="229"/>
      <c r="F170" s="289"/>
    </row>
    <row r="171" spans="1:6" s="107" customFormat="1" ht="18.75" customHeight="1">
      <c r="A171" s="168" t="s">
        <v>214</v>
      </c>
      <c r="B171" s="172" t="s">
        <v>222</v>
      </c>
      <c r="C171" s="185">
        <v>225.1</v>
      </c>
      <c r="D171" s="185">
        <v>225.1</v>
      </c>
      <c r="E171" s="229">
        <f t="shared" si="2"/>
        <v>100</v>
      </c>
      <c r="F171" s="289"/>
    </row>
    <row r="172" spans="1:6" s="108" customFormat="1" ht="18.75" customHeight="1">
      <c r="A172" s="168" t="s">
        <v>213</v>
      </c>
      <c r="B172" s="172" t="s">
        <v>542</v>
      </c>
      <c r="C172" s="185">
        <v>95.2</v>
      </c>
      <c r="D172" s="185">
        <v>95.2</v>
      </c>
      <c r="E172" s="229">
        <f t="shared" si="2"/>
        <v>100</v>
      </c>
      <c r="F172" s="289"/>
    </row>
    <row r="173" spans="1:6" s="107" customFormat="1" ht="18.75" customHeight="1">
      <c r="A173" s="168" t="s">
        <v>80</v>
      </c>
      <c r="B173" s="170" t="s">
        <v>793</v>
      </c>
      <c r="C173" s="184">
        <f>SUM(C175:C192)</f>
        <v>1644.5999999999995</v>
      </c>
      <c r="D173" s="184">
        <f>SUM(D175:D192)</f>
        <v>1644.5999999999995</v>
      </c>
      <c r="E173" s="121">
        <f t="shared" si="2"/>
        <v>100</v>
      </c>
      <c r="F173" s="289"/>
    </row>
    <row r="174" spans="1:6" s="107" customFormat="1" ht="18.75" customHeight="1">
      <c r="A174" s="168"/>
      <c r="B174" s="110" t="s">
        <v>122</v>
      </c>
      <c r="C174" s="184"/>
      <c r="D174" s="185"/>
      <c r="E174" s="229"/>
      <c r="F174" s="289"/>
    </row>
    <row r="175" spans="1:6" s="107" customFormat="1" ht="18.75" customHeight="1">
      <c r="A175" s="168" t="s">
        <v>211</v>
      </c>
      <c r="B175" s="172" t="s">
        <v>541</v>
      </c>
      <c r="C175" s="185">
        <v>78.3</v>
      </c>
      <c r="D175" s="185">
        <v>78.3</v>
      </c>
      <c r="E175" s="229">
        <f t="shared" si="2"/>
        <v>100</v>
      </c>
      <c r="F175" s="289"/>
    </row>
    <row r="176" spans="1:6" s="107" customFormat="1" ht="18.75" customHeight="1">
      <c r="A176" s="168" t="s">
        <v>210</v>
      </c>
      <c r="B176" s="172" t="s">
        <v>540</v>
      </c>
      <c r="C176" s="185">
        <v>78.3</v>
      </c>
      <c r="D176" s="185">
        <v>78.3</v>
      </c>
      <c r="E176" s="229">
        <f t="shared" si="2"/>
        <v>100</v>
      </c>
      <c r="F176" s="289"/>
    </row>
    <row r="177" spans="1:6" s="107" customFormat="1" ht="18.75" customHeight="1">
      <c r="A177" s="168" t="s">
        <v>208</v>
      </c>
      <c r="B177" s="172" t="s">
        <v>539</v>
      </c>
      <c r="C177" s="185">
        <v>78.3</v>
      </c>
      <c r="D177" s="185">
        <v>78.3</v>
      </c>
      <c r="E177" s="229">
        <f t="shared" si="2"/>
        <v>100</v>
      </c>
      <c r="F177" s="289"/>
    </row>
    <row r="178" spans="1:6" s="107" customFormat="1" ht="18.75" customHeight="1">
      <c r="A178" s="168" t="s">
        <v>538</v>
      </c>
      <c r="B178" s="172" t="s">
        <v>537</v>
      </c>
      <c r="C178" s="185">
        <v>78.3</v>
      </c>
      <c r="D178" s="185">
        <v>78.3</v>
      </c>
      <c r="E178" s="229">
        <f t="shared" si="2"/>
        <v>100</v>
      </c>
      <c r="F178" s="289"/>
    </row>
    <row r="179" spans="1:6" s="107" customFormat="1" ht="18.75" customHeight="1">
      <c r="A179" s="168" t="s">
        <v>536</v>
      </c>
      <c r="B179" s="172" t="s">
        <v>535</v>
      </c>
      <c r="C179" s="185">
        <v>195.9</v>
      </c>
      <c r="D179" s="185">
        <v>195.9</v>
      </c>
      <c r="E179" s="229">
        <f t="shared" si="2"/>
        <v>100</v>
      </c>
      <c r="F179" s="289"/>
    </row>
    <row r="180" spans="1:6" s="107" customFormat="1" ht="18.75" customHeight="1">
      <c r="A180" s="168" t="s">
        <v>534</v>
      </c>
      <c r="B180" s="172" t="s">
        <v>533</v>
      </c>
      <c r="C180" s="185">
        <v>78.3</v>
      </c>
      <c r="D180" s="185">
        <v>78.3</v>
      </c>
      <c r="E180" s="229">
        <f t="shared" si="2"/>
        <v>100</v>
      </c>
      <c r="F180" s="289"/>
    </row>
    <row r="181" spans="1:6" s="107" customFormat="1" ht="18.75" customHeight="1">
      <c r="A181" s="168" t="s">
        <v>532</v>
      </c>
      <c r="B181" s="172" t="s">
        <v>531</v>
      </c>
      <c r="C181" s="185">
        <v>195.9</v>
      </c>
      <c r="D181" s="185">
        <v>195.9</v>
      </c>
      <c r="E181" s="229">
        <f t="shared" si="2"/>
        <v>100</v>
      </c>
      <c r="F181" s="289"/>
    </row>
    <row r="182" spans="1:6" s="107" customFormat="1" ht="18.75" customHeight="1">
      <c r="A182" s="168" t="s">
        <v>530</v>
      </c>
      <c r="B182" s="172" t="s">
        <v>529</v>
      </c>
      <c r="C182" s="185">
        <v>78.3</v>
      </c>
      <c r="D182" s="185">
        <v>78.3</v>
      </c>
      <c r="E182" s="229">
        <f t="shared" si="2"/>
        <v>100</v>
      </c>
      <c r="F182" s="289"/>
    </row>
    <row r="183" spans="1:6" s="107" customFormat="1" ht="18.75" customHeight="1">
      <c r="A183" s="168" t="s">
        <v>528</v>
      </c>
      <c r="B183" s="172" t="s">
        <v>527</v>
      </c>
      <c r="C183" s="185">
        <v>78.3</v>
      </c>
      <c r="D183" s="185">
        <v>78.3</v>
      </c>
      <c r="E183" s="229">
        <f t="shared" si="2"/>
        <v>100</v>
      </c>
      <c r="F183" s="289"/>
    </row>
    <row r="184" spans="1:6" s="107" customFormat="1" ht="18.75" customHeight="1">
      <c r="A184" s="168" t="s">
        <v>526</v>
      </c>
      <c r="B184" s="172" t="s">
        <v>525</v>
      </c>
      <c r="C184" s="185">
        <v>78.3</v>
      </c>
      <c r="D184" s="185">
        <v>78.3</v>
      </c>
      <c r="E184" s="229">
        <f t="shared" si="2"/>
        <v>100</v>
      </c>
      <c r="F184" s="289"/>
    </row>
    <row r="185" spans="1:6" s="107" customFormat="1" ht="18.75" customHeight="1">
      <c r="A185" s="168" t="s">
        <v>524</v>
      </c>
      <c r="B185" s="172" t="s">
        <v>523</v>
      </c>
      <c r="C185" s="185">
        <v>78.3</v>
      </c>
      <c r="D185" s="185">
        <v>78.3</v>
      </c>
      <c r="E185" s="229">
        <f t="shared" si="2"/>
        <v>100</v>
      </c>
      <c r="F185" s="289"/>
    </row>
    <row r="186" spans="1:6" s="107" customFormat="1" ht="18.75" customHeight="1">
      <c r="A186" s="168" t="s">
        <v>522</v>
      </c>
      <c r="B186" s="172" t="s">
        <v>521</v>
      </c>
      <c r="C186" s="185">
        <v>78.3</v>
      </c>
      <c r="D186" s="185">
        <v>78.3</v>
      </c>
      <c r="E186" s="229">
        <f t="shared" si="2"/>
        <v>100</v>
      </c>
      <c r="F186" s="289"/>
    </row>
    <row r="187" spans="1:6" s="107" customFormat="1" ht="18.75" customHeight="1">
      <c r="A187" s="168" t="s">
        <v>520</v>
      </c>
      <c r="B187" s="172" t="s">
        <v>519</v>
      </c>
      <c r="C187" s="185">
        <v>78.3</v>
      </c>
      <c r="D187" s="185">
        <v>78.3</v>
      </c>
      <c r="E187" s="229">
        <f t="shared" si="2"/>
        <v>100</v>
      </c>
      <c r="F187" s="289"/>
    </row>
    <row r="188" spans="1:6" s="107" customFormat="1" ht="18.75" customHeight="1">
      <c r="A188" s="168" t="s">
        <v>518</v>
      </c>
      <c r="B188" s="172" t="s">
        <v>517</v>
      </c>
      <c r="C188" s="185">
        <v>78.3</v>
      </c>
      <c r="D188" s="185">
        <v>78.3</v>
      </c>
      <c r="E188" s="229">
        <f t="shared" si="2"/>
        <v>100</v>
      </c>
      <c r="F188" s="289"/>
    </row>
    <row r="189" spans="1:6" s="107" customFormat="1" ht="18.75" customHeight="1">
      <c r="A189" s="168" t="s">
        <v>516</v>
      </c>
      <c r="B189" s="172" t="s">
        <v>515</v>
      </c>
      <c r="C189" s="185">
        <v>78.3</v>
      </c>
      <c r="D189" s="185">
        <v>78.3</v>
      </c>
      <c r="E189" s="229">
        <f t="shared" si="2"/>
        <v>100</v>
      </c>
      <c r="F189" s="289"/>
    </row>
    <row r="190" spans="1:6" s="107" customFormat="1" ht="18.75" customHeight="1">
      <c r="A190" s="168" t="s">
        <v>514</v>
      </c>
      <c r="B190" s="172" t="s">
        <v>513</v>
      </c>
      <c r="C190" s="185">
        <v>78.3</v>
      </c>
      <c r="D190" s="185">
        <v>78.3</v>
      </c>
      <c r="E190" s="229">
        <f t="shared" si="2"/>
        <v>100</v>
      </c>
      <c r="F190" s="289"/>
    </row>
    <row r="191" spans="1:6" s="231" customFormat="1" ht="18.75">
      <c r="A191" s="168" t="s">
        <v>512</v>
      </c>
      <c r="B191" s="172" t="s">
        <v>511</v>
      </c>
      <c r="C191" s="185">
        <v>78.3</v>
      </c>
      <c r="D191" s="185">
        <v>78.3</v>
      </c>
      <c r="E191" s="229">
        <f t="shared" si="2"/>
        <v>100</v>
      </c>
      <c r="F191" s="289"/>
    </row>
    <row r="192" spans="1:6" s="108" customFormat="1" ht="37.5">
      <c r="A192" s="171" t="s">
        <v>510</v>
      </c>
      <c r="B192" s="111" t="s">
        <v>823</v>
      </c>
      <c r="C192" s="185">
        <v>78.3</v>
      </c>
      <c r="D192" s="185">
        <v>78.3</v>
      </c>
      <c r="E192" s="229">
        <f t="shared" si="2"/>
        <v>100</v>
      </c>
      <c r="F192" s="289"/>
    </row>
    <row r="193" spans="1:6" s="107" customFormat="1" ht="18.75" customHeight="1">
      <c r="A193" s="168" t="s">
        <v>79</v>
      </c>
      <c r="B193" s="112" t="s">
        <v>771</v>
      </c>
      <c r="C193" s="184">
        <f>SUM(C195:C196)</f>
        <v>450.2</v>
      </c>
      <c r="D193" s="184">
        <f>SUM(D195:D196)</f>
        <v>450.2</v>
      </c>
      <c r="E193" s="121">
        <f t="shared" si="2"/>
        <v>100</v>
      </c>
      <c r="F193" s="289"/>
    </row>
    <row r="194" spans="1:6" s="107" customFormat="1" ht="18.75" customHeight="1">
      <c r="A194" s="168"/>
      <c r="B194" s="110" t="s">
        <v>122</v>
      </c>
      <c r="C194" s="184"/>
      <c r="D194" s="185"/>
      <c r="E194" s="229"/>
      <c r="F194" s="289"/>
    </row>
    <row r="195" spans="1:6" s="107" customFormat="1" ht="18.75" customHeight="1">
      <c r="A195" s="168" t="s">
        <v>205</v>
      </c>
      <c r="B195" s="172" t="s">
        <v>509</v>
      </c>
      <c r="C195" s="185">
        <v>225.1</v>
      </c>
      <c r="D195" s="185">
        <v>225.1</v>
      </c>
      <c r="E195" s="229">
        <f t="shared" si="2"/>
        <v>100</v>
      </c>
      <c r="F195" s="289"/>
    </row>
    <row r="196" spans="1:6" s="108" customFormat="1" ht="18.75" customHeight="1">
      <c r="A196" s="168" t="s">
        <v>203</v>
      </c>
      <c r="B196" s="172" t="s">
        <v>508</v>
      </c>
      <c r="C196" s="185">
        <v>225.1</v>
      </c>
      <c r="D196" s="185">
        <v>225.1</v>
      </c>
      <c r="E196" s="229">
        <f t="shared" si="2"/>
        <v>100</v>
      </c>
      <c r="F196" s="289"/>
    </row>
    <row r="197" spans="1:6" s="107" customFormat="1" ht="18.75" customHeight="1">
      <c r="A197" s="168" t="s">
        <v>78</v>
      </c>
      <c r="B197" s="170" t="s">
        <v>772</v>
      </c>
      <c r="C197" s="184">
        <f>SUM(C199:C204)</f>
        <v>694.5</v>
      </c>
      <c r="D197" s="184">
        <f>SUM(D199:D204)</f>
        <v>694.5</v>
      </c>
      <c r="E197" s="121">
        <f t="shared" si="2"/>
        <v>100</v>
      </c>
      <c r="F197" s="289"/>
    </row>
    <row r="198" spans="1:6" s="107" customFormat="1" ht="18.75" customHeight="1">
      <c r="A198" s="168"/>
      <c r="B198" s="110" t="s">
        <v>122</v>
      </c>
      <c r="C198" s="184"/>
      <c r="D198" s="185"/>
      <c r="E198" s="229"/>
      <c r="F198" s="289"/>
    </row>
    <row r="199" spans="1:6" s="107" customFormat="1" ht="18.75" customHeight="1">
      <c r="A199" s="168" t="s">
        <v>198</v>
      </c>
      <c r="B199" s="172" t="s">
        <v>507</v>
      </c>
      <c r="C199" s="185">
        <v>90.1</v>
      </c>
      <c r="D199" s="185">
        <v>90.1</v>
      </c>
      <c r="E199" s="229">
        <f t="shared" si="2"/>
        <v>100</v>
      </c>
      <c r="F199" s="289"/>
    </row>
    <row r="200" spans="1:6" s="107" customFormat="1" ht="18.75" customHeight="1">
      <c r="A200" s="168" t="s">
        <v>197</v>
      </c>
      <c r="B200" s="172" t="s">
        <v>506</v>
      </c>
      <c r="C200" s="185">
        <v>90.1</v>
      </c>
      <c r="D200" s="185">
        <v>90.1</v>
      </c>
      <c r="E200" s="229">
        <f t="shared" si="2"/>
        <v>100</v>
      </c>
      <c r="F200" s="289"/>
    </row>
    <row r="201" spans="1:6" s="107" customFormat="1" ht="18.75" customHeight="1">
      <c r="A201" s="168" t="s">
        <v>505</v>
      </c>
      <c r="B201" s="172" t="s">
        <v>504</v>
      </c>
      <c r="C201" s="185">
        <v>93.1</v>
      </c>
      <c r="D201" s="185">
        <v>93.1</v>
      </c>
      <c r="E201" s="229">
        <f t="shared" si="2"/>
        <v>100</v>
      </c>
      <c r="F201" s="289"/>
    </row>
    <row r="202" spans="1:6" s="107" customFormat="1" ht="18.75" customHeight="1">
      <c r="A202" s="168" t="s">
        <v>215</v>
      </c>
      <c r="B202" s="172" t="s">
        <v>216</v>
      </c>
      <c r="C202" s="185">
        <v>241</v>
      </c>
      <c r="D202" s="185">
        <v>241</v>
      </c>
      <c r="E202" s="229">
        <f t="shared" si="2"/>
        <v>100</v>
      </c>
      <c r="F202" s="289"/>
    </row>
    <row r="203" spans="1:6" s="108" customFormat="1" ht="18.75" customHeight="1">
      <c r="A203" s="168" t="s">
        <v>503</v>
      </c>
      <c r="B203" s="172" t="s">
        <v>502</v>
      </c>
      <c r="C203" s="185">
        <v>90.1</v>
      </c>
      <c r="D203" s="185">
        <v>90.1</v>
      </c>
      <c r="E203" s="229">
        <f t="shared" si="2"/>
        <v>100</v>
      </c>
      <c r="F203" s="289"/>
    </row>
    <row r="204" spans="1:6" s="108" customFormat="1" ht="18.75" customHeight="1">
      <c r="A204" s="168" t="s">
        <v>501</v>
      </c>
      <c r="B204" s="172" t="s">
        <v>500</v>
      </c>
      <c r="C204" s="185">
        <v>90.1</v>
      </c>
      <c r="D204" s="185">
        <v>90.1</v>
      </c>
      <c r="E204" s="229">
        <f t="shared" ref="E204:E267" si="3">D204/C204*100</f>
        <v>100</v>
      </c>
      <c r="F204" s="289"/>
    </row>
    <row r="205" spans="1:6" s="107" customFormat="1" ht="18.75" customHeight="1">
      <c r="A205" s="168" t="s">
        <v>77</v>
      </c>
      <c r="B205" s="170" t="s">
        <v>773</v>
      </c>
      <c r="C205" s="184">
        <f>SUM(C207:C210)</f>
        <v>548.4</v>
      </c>
      <c r="D205" s="184">
        <f>SUM(D207:D210)</f>
        <v>548.4</v>
      </c>
      <c r="E205" s="121">
        <f t="shared" si="3"/>
        <v>100</v>
      </c>
      <c r="F205" s="289"/>
    </row>
    <row r="206" spans="1:6" s="107" customFormat="1" ht="18.75" customHeight="1">
      <c r="A206" s="168"/>
      <c r="B206" s="110" t="s">
        <v>122</v>
      </c>
      <c r="C206" s="184"/>
      <c r="D206" s="185"/>
      <c r="E206" s="229"/>
      <c r="F206" s="289"/>
    </row>
    <row r="207" spans="1:6" s="107" customFormat="1" ht="18.75" customHeight="1">
      <c r="A207" s="168" t="s">
        <v>193</v>
      </c>
      <c r="B207" s="172" t="s">
        <v>499</v>
      </c>
      <c r="C207" s="185">
        <v>195.9</v>
      </c>
      <c r="D207" s="185">
        <v>195.9</v>
      </c>
      <c r="E207" s="229">
        <f t="shared" si="3"/>
        <v>100</v>
      </c>
      <c r="F207" s="289"/>
    </row>
    <row r="208" spans="1:6" s="107" customFormat="1" ht="18.75" customHeight="1">
      <c r="A208" s="168" t="s">
        <v>192</v>
      </c>
      <c r="B208" s="172" t="s">
        <v>388</v>
      </c>
      <c r="C208" s="185">
        <v>78.3</v>
      </c>
      <c r="D208" s="185">
        <v>78.3</v>
      </c>
      <c r="E208" s="229">
        <f t="shared" si="3"/>
        <v>100</v>
      </c>
      <c r="F208" s="289"/>
    </row>
    <row r="209" spans="1:6" s="107" customFormat="1" ht="18.75" customHeight="1">
      <c r="A209" s="168" t="s">
        <v>189</v>
      </c>
      <c r="B209" s="172" t="s">
        <v>212</v>
      </c>
      <c r="C209" s="185">
        <v>195.9</v>
      </c>
      <c r="D209" s="185">
        <v>195.9</v>
      </c>
      <c r="E209" s="229">
        <f t="shared" si="3"/>
        <v>100</v>
      </c>
      <c r="F209" s="289"/>
    </row>
    <row r="210" spans="1:6" s="108" customFormat="1" ht="18.75" customHeight="1">
      <c r="A210" s="168" t="s">
        <v>186</v>
      </c>
      <c r="B210" s="172" t="s">
        <v>498</v>
      </c>
      <c r="C210" s="185">
        <v>78.3</v>
      </c>
      <c r="D210" s="185">
        <v>78.3</v>
      </c>
      <c r="E210" s="229">
        <f t="shared" si="3"/>
        <v>100</v>
      </c>
      <c r="F210" s="289"/>
    </row>
    <row r="211" spans="1:6" s="107" customFormat="1" ht="18.75" customHeight="1">
      <c r="A211" s="168" t="s">
        <v>76</v>
      </c>
      <c r="B211" s="170" t="s">
        <v>774</v>
      </c>
      <c r="C211" s="184">
        <f>SUM(C213:C221)</f>
        <v>1057.5</v>
      </c>
      <c r="D211" s="184">
        <f>SUM(D213:D221)</f>
        <v>1057.5</v>
      </c>
      <c r="E211" s="121">
        <f t="shared" si="3"/>
        <v>100</v>
      </c>
      <c r="F211" s="289"/>
    </row>
    <row r="212" spans="1:6" s="107" customFormat="1" ht="18.75" customHeight="1">
      <c r="A212" s="168"/>
      <c r="B212" s="110" t="s">
        <v>122</v>
      </c>
      <c r="C212" s="184"/>
      <c r="D212" s="185"/>
      <c r="E212" s="229"/>
      <c r="F212" s="289"/>
    </row>
    <row r="213" spans="1:6" s="107" customFormat="1" ht="18.75" customHeight="1">
      <c r="A213" s="168" t="s">
        <v>179</v>
      </c>
      <c r="B213" s="172" t="s">
        <v>209</v>
      </c>
      <c r="C213" s="185">
        <v>195.9</v>
      </c>
      <c r="D213" s="185">
        <v>195.9</v>
      </c>
      <c r="E213" s="229">
        <f t="shared" si="3"/>
        <v>100</v>
      </c>
      <c r="F213" s="289"/>
    </row>
    <row r="214" spans="1:6" s="107" customFormat="1" ht="18.75" customHeight="1">
      <c r="A214" s="168" t="s">
        <v>178</v>
      </c>
      <c r="B214" s="172" t="s">
        <v>497</v>
      </c>
      <c r="C214" s="185">
        <v>78.3</v>
      </c>
      <c r="D214" s="185">
        <v>78.3</v>
      </c>
      <c r="E214" s="229">
        <f t="shared" si="3"/>
        <v>100</v>
      </c>
      <c r="F214" s="289"/>
    </row>
    <row r="215" spans="1:6" s="107" customFormat="1" ht="18.75" customHeight="1">
      <c r="A215" s="168" t="s">
        <v>496</v>
      </c>
      <c r="B215" s="172" t="s">
        <v>495</v>
      </c>
      <c r="C215" s="185">
        <v>78.3</v>
      </c>
      <c r="D215" s="185">
        <v>78.3</v>
      </c>
      <c r="E215" s="229">
        <f t="shared" si="3"/>
        <v>100</v>
      </c>
      <c r="F215" s="289"/>
    </row>
    <row r="216" spans="1:6" s="107" customFormat="1" ht="18.75" customHeight="1">
      <c r="A216" s="168" t="s">
        <v>494</v>
      </c>
      <c r="B216" s="172" t="s">
        <v>493</v>
      </c>
      <c r="C216" s="185">
        <v>78.3</v>
      </c>
      <c r="D216" s="185">
        <v>78.3</v>
      </c>
      <c r="E216" s="229">
        <f t="shared" si="3"/>
        <v>100</v>
      </c>
      <c r="F216" s="289"/>
    </row>
    <row r="217" spans="1:6" s="107" customFormat="1" ht="18.75" customHeight="1">
      <c r="A217" s="168" t="s">
        <v>206</v>
      </c>
      <c r="B217" s="172" t="s">
        <v>492</v>
      </c>
      <c r="C217" s="185">
        <v>195.9</v>
      </c>
      <c r="D217" s="185">
        <v>195.9</v>
      </c>
      <c r="E217" s="229">
        <f t="shared" si="3"/>
        <v>100</v>
      </c>
      <c r="F217" s="289"/>
    </row>
    <row r="218" spans="1:6" s="107" customFormat="1" ht="18.75" customHeight="1">
      <c r="A218" s="168" t="s">
        <v>491</v>
      </c>
      <c r="B218" s="172" t="s">
        <v>490</v>
      </c>
      <c r="C218" s="185">
        <v>78.3</v>
      </c>
      <c r="D218" s="185">
        <v>78.3</v>
      </c>
      <c r="E218" s="229">
        <f t="shared" si="3"/>
        <v>100</v>
      </c>
      <c r="F218" s="289"/>
    </row>
    <row r="219" spans="1:6" s="107" customFormat="1" ht="18.75" customHeight="1">
      <c r="A219" s="168" t="s">
        <v>489</v>
      </c>
      <c r="B219" s="172" t="s">
        <v>488</v>
      </c>
      <c r="C219" s="185">
        <v>195.9</v>
      </c>
      <c r="D219" s="185">
        <v>195.9</v>
      </c>
      <c r="E219" s="229">
        <f t="shared" si="3"/>
        <v>100</v>
      </c>
      <c r="F219" s="289"/>
    </row>
    <row r="220" spans="1:6" s="108" customFormat="1" ht="18.75" customHeight="1">
      <c r="A220" s="168" t="s">
        <v>487</v>
      </c>
      <c r="B220" s="172" t="s">
        <v>486</v>
      </c>
      <c r="C220" s="185">
        <v>78.3</v>
      </c>
      <c r="D220" s="185">
        <v>78.3</v>
      </c>
      <c r="E220" s="229">
        <f t="shared" si="3"/>
        <v>100</v>
      </c>
      <c r="F220" s="289"/>
    </row>
    <row r="221" spans="1:6" s="108" customFormat="1" ht="18.75" customHeight="1">
      <c r="A221" s="168" t="s">
        <v>485</v>
      </c>
      <c r="B221" s="172" t="s">
        <v>484</v>
      </c>
      <c r="C221" s="185">
        <v>78.3</v>
      </c>
      <c r="D221" s="185">
        <v>78.3</v>
      </c>
      <c r="E221" s="229">
        <f t="shared" si="3"/>
        <v>100</v>
      </c>
      <c r="F221" s="289"/>
    </row>
    <row r="222" spans="1:6" s="108" customFormat="1" ht="18.75" customHeight="1">
      <c r="A222" s="168" t="s">
        <v>75</v>
      </c>
      <c r="B222" s="112" t="s">
        <v>775</v>
      </c>
      <c r="C222" s="184">
        <f>SUM(C224:C231)</f>
        <v>1173.5999999999999</v>
      </c>
      <c r="D222" s="184">
        <f>SUM(D224:D231)</f>
        <v>1173.5999999999999</v>
      </c>
      <c r="E222" s="121">
        <f t="shared" si="3"/>
        <v>100</v>
      </c>
      <c r="F222" s="289"/>
    </row>
    <row r="223" spans="1:6" s="107" customFormat="1" ht="18.75" customHeight="1">
      <c r="A223" s="168"/>
      <c r="B223" s="110" t="s">
        <v>122</v>
      </c>
      <c r="C223" s="184"/>
      <c r="D223" s="185"/>
      <c r="E223" s="229"/>
      <c r="F223" s="289"/>
    </row>
    <row r="224" spans="1:6" s="107" customFormat="1" ht="18.75" customHeight="1">
      <c r="A224" s="168" t="s">
        <v>177</v>
      </c>
      <c r="B224" s="111" t="s">
        <v>483</v>
      </c>
      <c r="C224" s="185">
        <v>225.1</v>
      </c>
      <c r="D224" s="185">
        <v>225.1</v>
      </c>
      <c r="E224" s="229">
        <f t="shared" si="3"/>
        <v>100</v>
      </c>
      <c r="F224" s="289"/>
    </row>
    <row r="225" spans="1:6" s="107" customFormat="1" ht="18.75" customHeight="1">
      <c r="A225" s="168" t="s">
        <v>175</v>
      </c>
      <c r="B225" s="172" t="s">
        <v>204</v>
      </c>
      <c r="C225" s="185">
        <v>226.1</v>
      </c>
      <c r="D225" s="185">
        <v>226.1</v>
      </c>
      <c r="E225" s="229">
        <f t="shared" si="3"/>
        <v>100</v>
      </c>
      <c r="F225" s="289"/>
    </row>
    <row r="226" spans="1:6" s="107" customFormat="1" ht="18.75" customHeight="1">
      <c r="A226" s="168" t="s">
        <v>482</v>
      </c>
      <c r="B226" s="111" t="s">
        <v>481</v>
      </c>
      <c r="C226" s="185">
        <v>96.1</v>
      </c>
      <c r="D226" s="185">
        <v>96.1</v>
      </c>
      <c r="E226" s="229">
        <f t="shared" si="3"/>
        <v>100</v>
      </c>
      <c r="F226" s="289"/>
    </row>
    <row r="227" spans="1:6" s="107" customFormat="1" ht="18.75" customHeight="1">
      <c r="A227" s="168" t="s">
        <v>480</v>
      </c>
      <c r="B227" s="111" t="s">
        <v>479</v>
      </c>
      <c r="C227" s="185">
        <v>90.1</v>
      </c>
      <c r="D227" s="185">
        <v>90.1</v>
      </c>
      <c r="E227" s="229">
        <f t="shared" si="3"/>
        <v>100</v>
      </c>
      <c r="F227" s="289"/>
    </row>
    <row r="228" spans="1:6" s="107" customFormat="1" ht="18.75" customHeight="1">
      <c r="A228" s="168" t="s">
        <v>478</v>
      </c>
      <c r="B228" s="111" t="s">
        <v>477</v>
      </c>
      <c r="C228" s="185">
        <v>126.2</v>
      </c>
      <c r="D228" s="185">
        <v>126.2</v>
      </c>
      <c r="E228" s="229">
        <f t="shared" si="3"/>
        <v>100</v>
      </c>
      <c r="F228" s="289"/>
    </row>
    <row r="229" spans="1:6" s="107" customFormat="1" ht="18.75" customHeight="1">
      <c r="A229" s="168" t="s">
        <v>476</v>
      </c>
      <c r="B229" s="111" t="s">
        <v>475</v>
      </c>
      <c r="C229" s="185">
        <v>94.8</v>
      </c>
      <c r="D229" s="185">
        <v>94.8</v>
      </c>
      <c r="E229" s="229">
        <f t="shared" si="3"/>
        <v>100</v>
      </c>
      <c r="F229" s="289"/>
    </row>
    <row r="230" spans="1:6" s="108" customFormat="1" ht="18.75" customHeight="1">
      <c r="A230" s="168" t="s">
        <v>200</v>
      </c>
      <c r="B230" s="172" t="s">
        <v>201</v>
      </c>
      <c r="C230" s="185">
        <v>225.1</v>
      </c>
      <c r="D230" s="185">
        <v>225.1</v>
      </c>
      <c r="E230" s="229">
        <f t="shared" si="3"/>
        <v>100</v>
      </c>
      <c r="F230" s="289"/>
    </row>
    <row r="231" spans="1:6" s="108" customFormat="1" ht="18.75" customHeight="1">
      <c r="A231" s="168" t="s">
        <v>199</v>
      </c>
      <c r="B231" s="111" t="s">
        <v>474</v>
      </c>
      <c r="C231" s="185">
        <v>90.1</v>
      </c>
      <c r="D231" s="185">
        <v>90.1</v>
      </c>
      <c r="E231" s="229">
        <f t="shared" si="3"/>
        <v>100</v>
      </c>
      <c r="F231" s="289"/>
    </row>
    <row r="232" spans="1:6" s="107" customFormat="1" ht="18.75" customHeight="1">
      <c r="A232" s="168" t="s">
        <v>74</v>
      </c>
      <c r="B232" s="112" t="s">
        <v>794</v>
      </c>
      <c r="C232" s="184">
        <f>SUM(C234:C240)</f>
        <v>758.5</v>
      </c>
      <c r="D232" s="184">
        <f>SUM(D234:D240)</f>
        <v>758.5</v>
      </c>
      <c r="E232" s="121">
        <f t="shared" si="3"/>
        <v>100</v>
      </c>
      <c r="F232" s="289"/>
    </row>
    <row r="233" spans="1:6" s="107" customFormat="1" ht="18.75" customHeight="1">
      <c r="A233" s="168"/>
      <c r="B233" s="110" t="s">
        <v>122</v>
      </c>
      <c r="C233" s="184"/>
      <c r="D233" s="185"/>
      <c r="E233" s="229"/>
      <c r="F233" s="289"/>
    </row>
    <row r="234" spans="1:6" s="107" customFormat="1" ht="18.75" customHeight="1">
      <c r="A234" s="168" t="s">
        <v>173</v>
      </c>
      <c r="B234" s="172" t="s">
        <v>473</v>
      </c>
      <c r="C234" s="185">
        <v>90.1</v>
      </c>
      <c r="D234" s="185">
        <v>90.1</v>
      </c>
      <c r="E234" s="229">
        <f t="shared" si="3"/>
        <v>100</v>
      </c>
      <c r="F234" s="289"/>
    </row>
    <row r="235" spans="1:6" s="107" customFormat="1" ht="18.75" customHeight="1">
      <c r="A235" s="168" t="s">
        <v>170</v>
      </c>
      <c r="B235" s="172" t="s">
        <v>472</v>
      </c>
      <c r="C235" s="185">
        <v>90.1</v>
      </c>
      <c r="D235" s="185">
        <v>90.1</v>
      </c>
      <c r="E235" s="229">
        <f t="shared" si="3"/>
        <v>100</v>
      </c>
      <c r="F235" s="289"/>
    </row>
    <row r="236" spans="1:6" s="107" customFormat="1" ht="18.75" customHeight="1">
      <c r="A236" s="168" t="s">
        <v>167</v>
      </c>
      <c r="B236" s="172" t="s">
        <v>471</v>
      </c>
      <c r="C236" s="185">
        <v>90.1</v>
      </c>
      <c r="D236" s="185">
        <v>90.1</v>
      </c>
      <c r="E236" s="229">
        <f t="shared" si="3"/>
        <v>100</v>
      </c>
      <c r="F236" s="289"/>
    </row>
    <row r="237" spans="1:6" s="107" customFormat="1" ht="18.75" customHeight="1">
      <c r="A237" s="168" t="s">
        <v>195</v>
      </c>
      <c r="B237" s="172" t="s">
        <v>470</v>
      </c>
      <c r="C237" s="185">
        <v>90.1</v>
      </c>
      <c r="D237" s="185">
        <v>90.1</v>
      </c>
      <c r="E237" s="229">
        <f t="shared" si="3"/>
        <v>100</v>
      </c>
      <c r="F237" s="289"/>
    </row>
    <row r="238" spans="1:6" s="107" customFormat="1" ht="18.75" customHeight="1">
      <c r="A238" s="168" t="s">
        <v>194</v>
      </c>
      <c r="B238" s="172" t="s">
        <v>196</v>
      </c>
      <c r="C238" s="185">
        <v>225.1</v>
      </c>
      <c r="D238" s="185">
        <v>225.1</v>
      </c>
      <c r="E238" s="229">
        <f t="shared" si="3"/>
        <v>100</v>
      </c>
      <c r="F238" s="289"/>
    </row>
    <row r="239" spans="1:6" s="108" customFormat="1" ht="18.75" customHeight="1">
      <c r="A239" s="168" t="s">
        <v>469</v>
      </c>
      <c r="B239" s="172" t="s">
        <v>468</v>
      </c>
      <c r="C239" s="185">
        <v>82.9</v>
      </c>
      <c r="D239" s="185">
        <v>82.9</v>
      </c>
      <c r="E239" s="229">
        <f t="shared" si="3"/>
        <v>100</v>
      </c>
      <c r="F239" s="289"/>
    </row>
    <row r="240" spans="1:6" s="108" customFormat="1" ht="18.75" customHeight="1">
      <c r="A240" s="168" t="s">
        <v>467</v>
      </c>
      <c r="B240" s="172" t="s">
        <v>466</v>
      </c>
      <c r="C240" s="185">
        <v>90.1</v>
      </c>
      <c r="D240" s="185">
        <v>90.1</v>
      </c>
      <c r="E240" s="229">
        <f t="shared" si="3"/>
        <v>100</v>
      </c>
      <c r="F240" s="289"/>
    </row>
    <row r="241" spans="1:6" s="107" customFormat="1" ht="18.75" customHeight="1">
      <c r="A241" s="168" t="s">
        <v>73</v>
      </c>
      <c r="B241" s="170" t="s">
        <v>776</v>
      </c>
      <c r="C241" s="184">
        <f>SUM(C243:C259)</f>
        <v>1683.8999999999999</v>
      </c>
      <c r="D241" s="184">
        <f>SUM(D243:D259)</f>
        <v>1683.8999999999999</v>
      </c>
      <c r="E241" s="121">
        <f t="shared" si="3"/>
        <v>100</v>
      </c>
      <c r="F241" s="289"/>
    </row>
    <row r="242" spans="1:6" s="107" customFormat="1" ht="18.75" customHeight="1">
      <c r="A242" s="168"/>
      <c r="B242" s="110" t="s">
        <v>122</v>
      </c>
      <c r="C242" s="184"/>
      <c r="D242" s="185"/>
      <c r="E242" s="229"/>
      <c r="F242" s="289"/>
    </row>
    <row r="243" spans="1:6" s="107" customFormat="1" ht="18.75" customHeight="1">
      <c r="A243" s="168" t="s">
        <v>163</v>
      </c>
      <c r="B243" s="172" t="s">
        <v>465</v>
      </c>
      <c r="C243" s="185">
        <v>78.3</v>
      </c>
      <c r="D243" s="185">
        <v>78.3</v>
      </c>
      <c r="E243" s="229">
        <f t="shared" si="3"/>
        <v>100</v>
      </c>
      <c r="F243" s="289"/>
    </row>
    <row r="244" spans="1:6" s="107" customFormat="1" ht="18.75" customHeight="1">
      <c r="A244" s="168" t="s">
        <v>464</v>
      </c>
      <c r="B244" s="172" t="s">
        <v>463</v>
      </c>
      <c r="C244" s="185">
        <v>78.3</v>
      </c>
      <c r="D244" s="185">
        <v>78.3</v>
      </c>
      <c r="E244" s="229">
        <f t="shared" si="3"/>
        <v>100</v>
      </c>
      <c r="F244" s="289"/>
    </row>
    <row r="245" spans="1:6" s="107" customFormat="1" ht="18.75" customHeight="1">
      <c r="A245" s="168" t="s">
        <v>190</v>
      </c>
      <c r="B245" s="172" t="s">
        <v>462</v>
      </c>
      <c r="C245" s="185">
        <v>78.3</v>
      </c>
      <c r="D245" s="185">
        <v>78.3</v>
      </c>
      <c r="E245" s="229">
        <f t="shared" si="3"/>
        <v>100</v>
      </c>
      <c r="F245" s="289"/>
    </row>
    <row r="246" spans="1:6" s="107" customFormat="1" ht="18.75" customHeight="1">
      <c r="A246" s="168" t="s">
        <v>187</v>
      </c>
      <c r="B246" s="172" t="s">
        <v>461</v>
      </c>
      <c r="C246" s="185">
        <v>78.3</v>
      </c>
      <c r="D246" s="185">
        <v>78.3</v>
      </c>
      <c r="E246" s="229">
        <f t="shared" si="3"/>
        <v>100</v>
      </c>
      <c r="F246" s="289"/>
    </row>
    <row r="247" spans="1:6" s="107" customFormat="1" ht="18.75" customHeight="1">
      <c r="A247" s="168" t="s">
        <v>184</v>
      </c>
      <c r="B247" s="172" t="s">
        <v>460</v>
      </c>
      <c r="C247" s="185">
        <v>78.3</v>
      </c>
      <c r="D247" s="185">
        <v>78.3</v>
      </c>
      <c r="E247" s="229">
        <f t="shared" si="3"/>
        <v>100</v>
      </c>
      <c r="F247" s="289"/>
    </row>
    <row r="248" spans="1:6" s="107" customFormat="1" ht="18.75" customHeight="1">
      <c r="A248" s="168" t="s">
        <v>459</v>
      </c>
      <c r="B248" s="172" t="s">
        <v>458</v>
      </c>
      <c r="C248" s="185">
        <v>78.3</v>
      </c>
      <c r="D248" s="185">
        <v>78.3</v>
      </c>
      <c r="E248" s="229">
        <f t="shared" si="3"/>
        <v>100</v>
      </c>
      <c r="F248" s="289"/>
    </row>
    <row r="249" spans="1:6" s="107" customFormat="1" ht="18.75" customHeight="1">
      <c r="A249" s="168" t="s">
        <v>182</v>
      </c>
      <c r="B249" s="172" t="s">
        <v>191</v>
      </c>
      <c r="C249" s="185">
        <v>195.9</v>
      </c>
      <c r="D249" s="185">
        <v>195.9</v>
      </c>
      <c r="E249" s="229">
        <f t="shared" si="3"/>
        <v>100</v>
      </c>
      <c r="F249" s="289"/>
    </row>
    <row r="250" spans="1:6" s="107" customFormat="1" ht="18.75" customHeight="1">
      <c r="A250" s="168" t="s">
        <v>457</v>
      </c>
      <c r="B250" s="172" t="s">
        <v>456</v>
      </c>
      <c r="C250" s="185">
        <v>78.3</v>
      </c>
      <c r="D250" s="185">
        <v>78.3</v>
      </c>
      <c r="E250" s="229">
        <f t="shared" si="3"/>
        <v>100</v>
      </c>
      <c r="F250" s="289"/>
    </row>
    <row r="251" spans="1:6" s="107" customFormat="1" ht="18.75" customHeight="1">
      <c r="A251" s="168" t="s">
        <v>181</v>
      </c>
      <c r="B251" s="172" t="s">
        <v>188</v>
      </c>
      <c r="C251" s="185">
        <v>195.9</v>
      </c>
      <c r="D251" s="185">
        <v>195.9</v>
      </c>
      <c r="E251" s="229">
        <f t="shared" si="3"/>
        <v>100</v>
      </c>
      <c r="F251" s="289"/>
    </row>
    <row r="252" spans="1:6" s="107" customFormat="1" ht="18.75" customHeight="1">
      <c r="A252" s="168" t="s">
        <v>180</v>
      </c>
      <c r="B252" s="172" t="s">
        <v>455</v>
      </c>
      <c r="C252" s="185">
        <v>78.3</v>
      </c>
      <c r="D252" s="185">
        <v>78.3</v>
      </c>
      <c r="E252" s="229">
        <f t="shared" si="3"/>
        <v>100</v>
      </c>
      <c r="F252" s="289"/>
    </row>
    <row r="253" spans="1:6" s="107" customFormat="1" ht="18.75" customHeight="1">
      <c r="A253" s="168" t="s">
        <v>454</v>
      </c>
      <c r="B253" s="172" t="s">
        <v>453</v>
      </c>
      <c r="C253" s="185">
        <v>78.3</v>
      </c>
      <c r="D253" s="185">
        <v>78.3</v>
      </c>
      <c r="E253" s="229">
        <f t="shared" si="3"/>
        <v>100</v>
      </c>
      <c r="F253" s="289"/>
    </row>
    <row r="254" spans="1:6" s="107" customFormat="1" ht="18.75" customHeight="1">
      <c r="A254" s="168" t="s">
        <v>452</v>
      </c>
      <c r="B254" s="173" t="s">
        <v>451</v>
      </c>
      <c r="C254" s="185">
        <v>78.3</v>
      </c>
      <c r="D254" s="185">
        <v>78.3</v>
      </c>
      <c r="E254" s="229">
        <f t="shared" si="3"/>
        <v>100</v>
      </c>
      <c r="F254" s="289"/>
    </row>
    <row r="255" spans="1:6" s="107" customFormat="1" ht="18.75" customHeight="1">
      <c r="A255" s="168" t="s">
        <v>450</v>
      </c>
      <c r="B255" s="172" t="s">
        <v>183</v>
      </c>
      <c r="C255" s="185">
        <v>195.9</v>
      </c>
      <c r="D255" s="185">
        <v>195.9</v>
      </c>
      <c r="E255" s="229">
        <f t="shared" si="3"/>
        <v>100</v>
      </c>
      <c r="F255" s="289"/>
    </row>
    <row r="256" spans="1:6" s="107" customFormat="1" ht="18.75" customHeight="1">
      <c r="A256" s="168" t="s">
        <v>449</v>
      </c>
      <c r="B256" s="172" t="s">
        <v>448</v>
      </c>
      <c r="C256" s="185">
        <v>78.3</v>
      </c>
      <c r="D256" s="185">
        <v>78.3</v>
      </c>
      <c r="E256" s="229">
        <f t="shared" si="3"/>
        <v>100</v>
      </c>
      <c r="F256" s="289"/>
    </row>
    <row r="257" spans="1:6" s="107" customFormat="1" ht="18.75" customHeight="1">
      <c r="A257" s="168" t="s">
        <v>447</v>
      </c>
      <c r="B257" s="172" t="s">
        <v>446</v>
      </c>
      <c r="C257" s="185">
        <v>78.3</v>
      </c>
      <c r="D257" s="185">
        <v>78.3</v>
      </c>
      <c r="E257" s="229">
        <f t="shared" si="3"/>
        <v>100</v>
      </c>
      <c r="F257" s="289"/>
    </row>
    <row r="258" spans="1:6" s="108" customFormat="1" ht="18.75" customHeight="1">
      <c r="A258" s="168" t="s">
        <v>445</v>
      </c>
      <c r="B258" s="172" t="s">
        <v>444</v>
      </c>
      <c r="C258" s="185">
        <v>78.3</v>
      </c>
      <c r="D258" s="185">
        <v>78.3</v>
      </c>
      <c r="E258" s="229">
        <f t="shared" si="3"/>
        <v>100</v>
      </c>
      <c r="F258" s="289"/>
    </row>
    <row r="259" spans="1:6" s="108" customFormat="1" ht="18.75">
      <c r="A259" s="168" t="s">
        <v>443</v>
      </c>
      <c r="B259" s="172" t="s">
        <v>442</v>
      </c>
      <c r="C259" s="185">
        <v>78.3</v>
      </c>
      <c r="D259" s="185">
        <v>78.3</v>
      </c>
      <c r="E259" s="229">
        <f t="shared" si="3"/>
        <v>100</v>
      </c>
      <c r="F259" s="289"/>
    </row>
    <row r="260" spans="1:6" s="107" customFormat="1" ht="37.5">
      <c r="A260" s="168" t="s">
        <v>72</v>
      </c>
      <c r="B260" s="112" t="s">
        <v>777</v>
      </c>
      <c r="C260" s="234">
        <f>SUM(C262:C263)</f>
        <v>424.5</v>
      </c>
      <c r="D260" s="234">
        <f>SUM(D262:D263)</f>
        <v>424.5</v>
      </c>
      <c r="E260" s="121">
        <f t="shared" si="3"/>
        <v>100</v>
      </c>
      <c r="F260" s="289"/>
    </row>
    <row r="261" spans="1:6" s="107" customFormat="1" ht="18.75" customHeight="1">
      <c r="A261" s="168"/>
      <c r="B261" s="110" t="s">
        <v>122</v>
      </c>
      <c r="C261" s="184"/>
      <c r="D261" s="185"/>
      <c r="E261" s="229"/>
      <c r="F261" s="289"/>
    </row>
    <row r="262" spans="1:6" s="107" customFormat="1" ht="18.75" customHeight="1">
      <c r="A262" s="168" t="s">
        <v>160</v>
      </c>
      <c r="B262" s="110" t="s">
        <v>441</v>
      </c>
      <c r="C262" s="185">
        <v>215</v>
      </c>
      <c r="D262" s="185">
        <v>215</v>
      </c>
      <c r="E262" s="229">
        <f t="shared" si="3"/>
        <v>100</v>
      </c>
      <c r="F262" s="289"/>
    </row>
    <row r="263" spans="1:6" s="107" customFormat="1" ht="18.75" customHeight="1">
      <c r="A263" s="168" t="s">
        <v>158</v>
      </c>
      <c r="B263" s="110" t="s">
        <v>440</v>
      </c>
      <c r="C263" s="185">
        <v>209.5</v>
      </c>
      <c r="D263" s="185">
        <v>209.5</v>
      </c>
      <c r="E263" s="229">
        <f t="shared" si="3"/>
        <v>100</v>
      </c>
      <c r="F263" s="289"/>
    </row>
    <row r="264" spans="1:6" s="107" customFormat="1" ht="18.75" customHeight="1">
      <c r="A264" s="168" t="s">
        <v>71</v>
      </c>
      <c r="B264" s="170" t="s">
        <v>778</v>
      </c>
      <c r="C264" s="184">
        <f>SUM(C266:C271)</f>
        <v>589.1</v>
      </c>
      <c r="D264" s="184">
        <f>SUM(D266:D271)</f>
        <v>589.1</v>
      </c>
      <c r="E264" s="121">
        <f t="shared" si="3"/>
        <v>100</v>
      </c>
      <c r="F264" s="289"/>
    </row>
    <row r="265" spans="1:6" s="107" customFormat="1" ht="18.75" customHeight="1">
      <c r="A265" s="168"/>
      <c r="B265" s="110" t="s">
        <v>122</v>
      </c>
      <c r="C265" s="184"/>
      <c r="D265" s="185"/>
      <c r="E265" s="229"/>
      <c r="F265" s="289"/>
    </row>
    <row r="266" spans="1:6" s="107" customFormat="1" ht="18.75" customHeight="1">
      <c r="A266" s="168" t="s">
        <v>155</v>
      </c>
      <c r="B266" s="172" t="s">
        <v>439</v>
      </c>
      <c r="C266" s="185">
        <v>78.3</v>
      </c>
      <c r="D266" s="185">
        <v>78.3</v>
      </c>
      <c r="E266" s="229">
        <f t="shared" si="3"/>
        <v>100</v>
      </c>
      <c r="F266" s="289"/>
    </row>
    <row r="267" spans="1:6" s="107" customFormat="1" ht="18.75" customHeight="1">
      <c r="A267" s="168" t="s">
        <v>176</v>
      </c>
      <c r="B267" s="172" t="s">
        <v>438</v>
      </c>
      <c r="C267" s="185">
        <v>78.3</v>
      </c>
      <c r="D267" s="185">
        <v>78.3</v>
      </c>
      <c r="E267" s="229">
        <f t="shared" si="3"/>
        <v>100</v>
      </c>
      <c r="F267" s="289"/>
    </row>
    <row r="268" spans="1:6" s="107" customFormat="1" ht="18.75" customHeight="1">
      <c r="A268" s="168" t="s">
        <v>437</v>
      </c>
      <c r="B268" s="172" t="s">
        <v>436</v>
      </c>
      <c r="C268" s="185">
        <v>80</v>
      </c>
      <c r="D268" s="185">
        <v>80</v>
      </c>
      <c r="E268" s="229">
        <f t="shared" ref="E268:E331" si="4">D268/C268*100</f>
        <v>100</v>
      </c>
      <c r="F268" s="289"/>
    </row>
    <row r="269" spans="1:6" s="108" customFormat="1" ht="18.75" customHeight="1">
      <c r="A269" s="168" t="s">
        <v>435</v>
      </c>
      <c r="B269" s="172" t="s">
        <v>434</v>
      </c>
      <c r="C269" s="185">
        <v>78.3</v>
      </c>
      <c r="D269" s="185">
        <v>78.3</v>
      </c>
      <c r="E269" s="229">
        <f t="shared" si="4"/>
        <v>100</v>
      </c>
      <c r="F269" s="289"/>
    </row>
    <row r="270" spans="1:6" s="108" customFormat="1" ht="18.75" customHeight="1">
      <c r="A270" s="168" t="s">
        <v>433</v>
      </c>
      <c r="B270" s="172" t="s">
        <v>432</v>
      </c>
      <c r="C270" s="185">
        <v>78.3</v>
      </c>
      <c r="D270" s="185">
        <v>78.3</v>
      </c>
      <c r="E270" s="229">
        <f t="shared" si="4"/>
        <v>100</v>
      </c>
      <c r="F270" s="289"/>
    </row>
    <row r="271" spans="1:6" s="107" customFormat="1" ht="25.5" customHeight="1">
      <c r="A271" s="168" t="s">
        <v>431</v>
      </c>
      <c r="B271" s="172" t="s">
        <v>174</v>
      </c>
      <c r="C271" s="185">
        <v>195.9</v>
      </c>
      <c r="D271" s="185">
        <v>195.9</v>
      </c>
      <c r="E271" s="229">
        <f t="shared" si="4"/>
        <v>100</v>
      </c>
      <c r="F271" s="289"/>
    </row>
    <row r="272" spans="1:6" s="107" customFormat="1" ht="37.5">
      <c r="A272" s="168" t="s">
        <v>70</v>
      </c>
      <c r="B272" s="112" t="s">
        <v>779</v>
      </c>
      <c r="C272" s="184">
        <f>SUM(C274:C279)</f>
        <v>945.6</v>
      </c>
      <c r="D272" s="184">
        <f>SUM(D274:D279)</f>
        <v>945.6</v>
      </c>
      <c r="E272" s="121">
        <f t="shared" si="4"/>
        <v>100</v>
      </c>
      <c r="F272" s="289"/>
    </row>
    <row r="273" spans="1:6" s="107" customFormat="1" ht="18.75" customHeight="1">
      <c r="A273" s="168"/>
      <c r="B273" s="110" t="s">
        <v>122</v>
      </c>
      <c r="C273" s="184"/>
      <c r="D273" s="185"/>
      <c r="E273" s="229"/>
      <c r="F273" s="289"/>
    </row>
    <row r="274" spans="1:6" s="107" customFormat="1" ht="18.75" customHeight="1">
      <c r="A274" s="168" t="s">
        <v>153</v>
      </c>
      <c r="B274" s="172" t="s">
        <v>172</v>
      </c>
      <c r="C274" s="185">
        <v>225.1</v>
      </c>
      <c r="D274" s="185">
        <v>225.1</v>
      </c>
      <c r="E274" s="229">
        <f t="shared" si="4"/>
        <v>100</v>
      </c>
      <c r="F274" s="289"/>
    </row>
    <row r="275" spans="1:6" s="107" customFormat="1" ht="18.75" customHeight="1">
      <c r="A275" s="168" t="s">
        <v>430</v>
      </c>
      <c r="B275" s="172" t="s">
        <v>169</v>
      </c>
      <c r="C275" s="185">
        <v>225.1</v>
      </c>
      <c r="D275" s="185">
        <v>225.1</v>
      </c>
      <c r="E275" s="229">
        <f t="shared" si="4"/>
        <v>100</v>
      </c>
      <c r="F275" s="289"/>
    </row>
    <row r="276" spans="1:6" s="107" customFormat="1" ht="18.75" customHeight="1">
      <c r="A276" s="168" t="s">
        <v>171</v>
      </c>
      <c r="B276" s="172" t="s">
        <v>166</v>
      </c>
      <c r="C276" s="185">
        <v>225.1</v>
      </c>
      <c r="D276" s="185">
        <v>225.1</v>
      </c>
      <c r="E276" s="229">
        <f t="shared" si="4"/>
        <v>100</v>
      </c>
      <c r="F276" s="289"/>
    </row>
    <row r="277" spans="1:6" s="107" customFormat="1" ht="18.75" customHeight="1">
      <c r="A277" s="168" t="s">
        <v>168</v>
      </c>
      <c r="B277" s="172" t="s">
        <v>429</v>
      </c>
      <c r="C277" s="185">
        <v>90.1</v>
      </c>
      <c r="D277" s="185">
        <v>90.1</v>
      </c>
      <c r="E277" s="229">
        <f t="shared" si="4"/>
        <v>100</v>
      </c>
      <c r="F277" s="289"/>
    </row>
    <row r="278" spans="1:6" s="108" customFormat="1" ht="18.75" customHeight="1">
      <c r="A278" s="168" t="s">
        <v>165</v>
      </c>
      <c r="B278" s="172" t="s">
        <v>428</v>
      </c>
      <c r="C278" s="185">
        <v>90.1</v>
      </c>
      <c r="D278" s="185">
        <v>90.1</v>
      </c>
      <c r="E278" s="229">
        <f t="shared" si="4"/>
        <v>100</v>
      </c>
      <c r="F278" s="289"/>
    </row>
    <row r="279" spans="1:6" s="107" customFormat="1" ht="18.75" customHeight="1">
      <c r="A279" s="168" t="s">
        <v>427</v>
      </c>
      <c r="B279" s="172" t="s">
        <v>426</v>
      </c>
      <c r="C279" s="185">
        <v>90.1</v>
      </c>
      <c r="D279" s="185">
        <v>90.1</v>
      </c>
      <c r="E279" s="229">
        <f t="shared" si="4"/>
        <v>100</v>
      </c>
      <c r="F279" s="289"/>
    </row>
    <row r="280" spans="1:6" s="107" customFormat="1" ht="18.75" customHeight="1">
      <c r="A280" s="168" t="s">
        <v>69</v>
      </c>
      <c r="B280" s="112" t="s">
        <v>780</v>
      </c>
      <c r="C280" s="184">
        <f>SUM(C282:C288)</f>
        <v>671.5</v>
      </c>
      <c r="D280" s="184">
        <f>SUM(D282:D288)</f>
        <v>671.5</v>
      </c>
      <c r="E280" s="121">
        <f t="shared" si="4"/>
        <v>100</v>
      </c>
      <c r="F280" s="289"/>
    </row>
    <row r="281" spans="1:6" s="107" customFormat="1" ht="18.75" customHeight="1">
      <c r="A281" s="168"/>
      <c r="B281" s="110" t="s">
        <v>122</v>
      </c>
      <c r="C281" s="184"/>
      <c r="D281" s="185"/>
      <c r="E281" s="229"/>
      <c r="F281" s="289"/>
    </row>
    <row r="282" spans="1:6" s="107" customFormat="1" ht="18.75" customHeight="1">
      <c r="A282" s="168" t="s">
        <v>151</v>
      </c>
      <c r="B282" s="111" t="s">
        <v>425</v>
      </c>
      <c r="C282" s="185">
        <v>76.7</v>
      </c>
      <c r="D282" s="185">
        <v>76.7</v>
      </c>
      <c r="E282" s="229">
        <f t="shared" si="4"/>
        <v>100</v>
      </c>
      <c r="F282" s="289"/>
    </row>
    <row r="283" spans="1:6" s="107" customFormat="1" ht="18.75" customHeight="1">
      <c r="A283" s="168" t="s">
        <v>424</v>
      </c>
      <c r="B283" s="111" t="s">
        <v>423</v>
      </c>
      <c r="C283" s="185">
        <v>81.900000000000006</v>
      </c>
      <c r="D283" s="185">
        <v>81.900000000000006</v>
      </c>
      <c r="E283" s="229">
        <f t="shared" si="4"/>
        <v>100</v>
      </c>
      <c r="F283" s="289"/>
    </row>
    <row r="284" spans="1:6" s="108" customFormat="1" ht="18.75" customHeight="1">
      <c r="A284" s="168" t="s">
        <v>422</v>
      </c>
      <c r="B284" s="188" t="s">
        <v>421</v>
      </c>
      <c r="C284" s="185">
        <v>81.3</v>
      </c>
      <c r="D284" s="185">
        <v>81.3</v>
      </c>
      <c r="E284" s="229">
        <f t="shared" si="4"/>
        <v>100</v>
      </c>
      <c r="F284" s="289"/>
    </row>
    <row r="285" spans="1:6" s="108" customFormat="1" ht="18.75" customHeight="1">
      <c r="A285" s="168" t="s">
        <v>420</v>
      </c>
      <c r="B285" s="111" t="s">
        <v>419</v>
      </c>
      <c r="C285" s="185">
        <v>79.2</v>
      </c>
      <c r="D285" s="185">
        <v>79.2</v>
      </c>
      <c r="E285" s="229">
        <f t="shared" si="4"/>
        <v>100</v>
      </c>
      <c r="F285" s="289"/>
    </row>
    <row r="286" spans="1:6" s="108" customFormat="1" ht="18.75" customHeight="1">
      <c r="A286" s="168" t="s">
        <v>418</v>
      </c>
      <c r="B286" s="110" t="s">
        <v>417</v>
      </c>
      <c r="C286" s="189">
        <v>195.5</v>
      </c>
      <c r="D286" s="189">
        <v>195.5</v>
      </c>
      <c r="E286" s="229">
        <f t="shared" si="4"/>
        <v>100</v>
      </c>
      <c r="F286" s="289"/>
    </row>
    <row r="287" spans="1:6" s="107" customFormat="1" ht="18.75" customHeight="1">
      <c r="A287" s="168" t="s">
        <v>416</v>
      </c>
      <c r="B287" s="111" t="s">
        <v>415</v>
      </c>
      <c r="C287" s="185">
        <v>75.900000000000006</v>
      </c>
      <c r="D287" s="185">
        <v>75.900000000000006</v>
      </c>
      <c r="E287" s="229">
        <f t="shared" si="4"/>
        <v>100</v>
      </c>
      <c r="F287" s="289"/>
    </row>
    <row r="288" spans="1:6" s="107" customFormat="1" ht="18.75" customHeight="1">
      <c r="A288" s="168" t="s">
        <v>414</v>
      </c>
      <c r="B288" s="179" t="s">
        <v>413</v>
      </c>
      <c r="C288" s="185">
        <v>81</v>
      </c>
      <c r="D288" s="185">
        <v>81</v>
      </c>
      <c r="E288" s="229">
        <f t="shared" si="4"/>
        <v>100</v>
      </c>
      <c r="F288" s="289"/>
    </row>
    <row r="289" spans="1:6" s="107" customFormat="1" ht="18.75" customHeight="1">
      <c r="A289" s="168" t="s">
        <v>67</v>
      </c>
      <c r="B289" s="180" t="s">
        <v>781</v>
      </c>
      <c r="C289" s="184">
        <f>SUM(C291:C292)</f>
        <v>391.8</v>
      </c>
      <c r="D289" s="184">
        <f>SUM(D291:D292)</f>
        <v>391.8</v>
      </c>
      <c r="E289" s="121">
        <f t="shared" si="4"/>
        <v>100</v>
      </c>
      <c r="F289" s="289"/>
    </row>
    <row r="290" spans="1:6" s="107" customFormat="1" ht="18.75" customHeight="1">
      <c r="A290" s="168"/>
      <c r="B290" s="110" t="s">
        <v>122</v>
      </c>
      <c r="C290" s="186"/>
      <c r="D290" s="185"/>
      <c r="E290" s="229"/>
      <c r="F290" s="289"/>
    </row>
    <row r="291" spans="1:6" s="107" customFormat="1" ht="18.75" customHeight="1">
      <c r="A291" s="168" t="s">
        <v>148</v>
      </c>
      <c r="B291" s="111" t="s">
        <v>162</v>
      </c>
      <c r="C291" s="185">
        <v>195.9</v>
      </c>
      <c r="D291" s="185">
        <v>195.9</v>
      </c>
      <c r="E291" s="229">
        <f t="shared" si="4"/>
        <v>100</v>
      </c>
      <c r="F291" s="289"/>
    </row>
    <row r="292" spans="1:6" s="107" customFormat="1" ht="18.75" customHeight="1">
      <c r="A292" s="168" t="s">
        <v>164</v>
      </c>
      <c r="B292" s="111" t="s">
        <v>412</v>
      </c>
      <c r="C292" s="185">
        <v>195.9</v>
      </c>
      <c r="D292" s="185">
        <v>195.9</v>
      </c>
      <c r="E292" s="229">
        <f t="shared" si="4"/>
        <v>100</v>
      </c>
      <c r="F292" s="289"/>
    </row>
    <row r="293" spans="1:6" s="107" customFormat="1" ht="18.75" customHeight="1">
      <c r="A293" s="168" t="s">
        <v>66</v>
      </c>
      <c r="B293" s="170" t="s">
        <v>782</v>
      </c>
      <c r="C293" s="184">
        <f>SUM(C295:C307)</f>
        <v>2192.4999999999995</v>
      </c>
      <c r="D293" s="184">
        <f>SUM(D295:D307)</f>
        <v>2192.4999999999995</v>
      </c>
      <c r="E293" s="121">
        <f t="shared" si="4"/>
        <v>100</v>
      </c>
      <c r="F293" s="289"/>
    </row>
    <row r="294" spans="1:6" s="107" customFormat="1" ht="18.75" customHeight="1">
      <c r="A294" s="168"/>
      <c r="B294" s="110" t="s">
        <v>122</v>
      </c>
      <c r="C294" s="184"/>
      <c r="D294" s="185"/>
      <c r="E294" s="229"/>
      <c r="F294" s="289"/>
    </row>
    <row r="295" spans="1:6" s="107" customFormat="1" ht="18.75" customHeight="1">
      <c r="A295" s="168" t="s">
        <v>144</v>
      </c>
      <c r="B295" s="172" t="s">
        <v>411</v>
      </c>
      <c r="C295" s="185">
        <v>225.1</v>
      </c>
      <c r="D295" s="185">
        <v>225.1</v>
      </c>
      <c r="E295" s="229">
        <f t="shared" si="4"/>
        <v>100</v>
      </c>
      <c r="F295" s="289"/>
    </row>
    <row r="296" spans="1:6" s="107" customFormat="1" ht="18.75" customHeight="1">
      <c r="A296" s="168" t="s">
        <v>161</v>
      </c>
      <c r="B296" s="172" t="s">
        <v>157</v>
      </c>
      <c r="C296" s="185">
        <v>480.5</v>
      </c>
      <c r="D296" s="185">
        <v>480.5</v>
      </c>
      <c r="E296" s="229">
        <f t="shared" si="4"/>
        <v>100</v>
      </c>
      <c r="F296" s="289"/>
    </row>
    <row r="297" spans="1:6" s="107" customFormat="1" ht="18.75" customHeight="1">
      <c r="A297" s="168" t="s">
        <v>159</v>
      </c>
      <c r="B297" s="172" t="s">
        <v>410</v>
      </c>
      <c r="C297" s="185">
        <v>91.6</v>
      </c>
      <c r="D297" s="185">
        <v>91.6</v>
      </c>
      <c r="E297" s="229">
        <f t="shared" si="4"/>
        <v>100</v>
      </c>
      <c r="F297" s="289"/>
    </row>
    <row r="298" spans="1:6" s="107" customFormat="1" ht="18.75" customHeight="1">
      <c r="A298" s="168" t="s">
        <v>409</v>
      </c>
      <c r="B298" s="172" t="s">
        <v>408</v>
      </c>
      <c r="C298" s="185">
        <v>90.1</v>
      </c>
      <c r="D298" s="185">
        <v>90.1</v>
      </c>
      <c r="E298" s="229">
        <f t="shared" si="4"/>
        <v>100</v>
      </c>
      <c r="F298" s="289"/>
    </row>
    <row r="299" spans="1:6" s="107" customFormat="1" ht="18.75" customHeight="1">
      <c r="A299" s="168" t="s">
        <v>156</v>
      </c>
      <c r="B299" s="172" t="s">
        <v>388</v>
      </c>
      <c r="C299" s="185">
        <v>265.7</v>
      </c>
      <c r="D299" s="185">
        <v>265.7</v>
      </c>
      <c r="E299" s="229">
        <f t="shared" si="4"/>
        <v>100</v>
      </c>
      <c r="F299" s="289"/>
    </row>
    <row r="300" spans="1:6" s="107" customFormat="1" ht="18.75" customHeight="1">
      <c r="A300" s="168" t="s">
        <v>407</v>
      </c>
      <c r="B300" s="172" t="s">
        <v>406</v>
      </c>
      <c r="C300" s="185">
        <v>90.1</v>
      </c>
      <c r="D300" s="185">
        <v>90.1</v>
      </c>
      <c r="E300" s="229">
        <f t="shared" si="4"/>
        <v>100</v>
      </c>
      <c r="F300" s="289"/>
    </row>
    <row r="301" spans="1:6" s="107" customFormat="1" ht="18.75" customHeight="1">
      <c r="A301" s="168" t="s">
        <v>405</v>
      </c>
      <c r="B301" s="172" t="s">
        <v>404</v>
      </c>
      <c r="C301" s="185">
        <v>89.1</v>
      </c>
      <c r="D301" s="185">
        <v>89.1</v>
      </c>
      <c r="E301" s="229">
        <f t="shared" si="4"/>
        <v>100</v>
      </c>
      <c r="F301" s="289"/>
    </row>
    <row r="302" spans="1:6" s="107" customFormat="1" ht="18.75" customHeight="1">
      <c r="A302" s="168" t="s">
        <v>403</v>
      </c>
      <c r="B302" s="172" t="s">
        <v>402</v>
      </c>
      <c r="C302" s="185">
        <v>90.1</v>
      </c>
      <c r="D302" s="185">
        <v>90.1</v>
      </c>
      <c r="E302" s="229">
        <f t="shared" si="4"/>
        <v>100</v>
      </c>
      <c r="F302" s="289"/>
    </row>
    <row r="303" spans="1:6" s="107" customFormat="1" ht="18.75" customHeight="1">
      <c r="A303" s="168" t="s">
        <v>401</v>
      </c>
      <c r="B303" s="172" t="s">
        <v>400</v>
      </c>
      <c r="C303" s="185">
        <v>90.1</v>
      </c>
      <c r="D303" s="185">
        <v>90.1</v>
      </c>
      <c r="E303" s="229">
        <f t="shared" si="4"/>
        <v>100</v>
      </c>
      <c r="F303" s="289"/>
    </row>
    <row r="304" spans="1:6" s="107" customFormat="1" ht="18.75" customHeight="1">
      <c r="A304" s="168" t="s">
        <v>399</v>
      </c>
      <c r="B304" s="172" t="s">
        <v>398</v>
      </c>
      <c r="C304" s="185">
        <v>90.1</v>
      </c>
      <c r="D304" s="185">
        <v>90.1</v>
      </c>
      <c r="E304" s="229">
        <f t="shared" si="4"/>
        <v>100</v>
      </c>
      <c r="F304" s="289"/>
    </row>
    <row r="305" spans="1:6" s="108" customFormat="1" ht="18.75" customHeight="1">
      <c r="A305" s="168" t="s">
        <v>397</v>
      </c>
      <c r="B305" s="172" t="s">
        <v>396</v>
      </c>
      <c r="C305" s="185">
        <v>274.8</v>
      </c>
      <c r="D305" s="185">
        <v>274.8</v>
      </c>
      <c r="E305" s="229">
        <f t="shared" si="4"/>
        <v>100</v>
      </c>
      <c r="F305" s="289"/>
    </row>
    <row r="306" spans="1:6" s="107" customFormat="1" ht="18.75" customHeight="1">
      <c r="A306" s="168" t="s">
        <v>395</v>
      </c>
      <c r="B306" s="172" t="s">
        <v>394</v>
      </c>
      <c r="C306" s="185">
        <v>90.1</v>
      </c>
      <c r="D306" s="185">
        <v>90.1</v>
      </c>
      <c r="E306" s="229">
        <f t="shared" si="4"/>
        <v>100</v>
      </c>
      <c r="F306" s="289"/>
    </row>
    <row r="307" spans="1:6" s="107" customFormat="1" ht="18.75">
      <c r="A307" s="168" t="s">
        <v>393</v>
      </c>
      <c r="B307" s="172" t="s">
        <v>392</v>
      </c>
      <c r="C307" s="185">
        <v>225.1</v>
      </c>
      <c r="D307" s="185">
        <v>225.1</v>
      </c>
      <c r="E307" s="229">
        <f t="shared" si="4"/>
        <v>100</v>
      </c>
      <c r="F307" s="289"/>
    </row>
    <row r="308" spans="1:6" s="107" customFormat="1" ht="37.5">
      <c r="A308" s="168" t="s">
        <v>65</v>
      </c>
      <c r="B308" s="112" t="s">
        <v>783</v>
      </c>
      <c r="C308" s="184">
        <f>SUM(C310:C318)</f>
        <v>946.09999999999991</v>
      </c>
      <c r="D308" s="184">
        <f>SUM(D310:D318)</f>
        <v>946.09999999999991</v>
      </c>
      <c r="E308" s="121">
        <f t="shared" si="4"/>
        <v>100</v>
      </c>
      <c r="F308" s="289"/>
    </row>
    <row r="309" spans="1:6" s="107" customFormat="1" ht="18.75" customHeight="1">
      <c r="A309" s="168"/>
      <c r="B309" s="110" t="s">
        <v>122</v>
      </c>
      <c r="C309" s="184"/>
      <c r="D309" s="185"/>
      <c r="E309" s="229"/>
      <c r="F309" s="289"/>
    </row>
    <row r="310" spans="1:6" s="107" customFormat="1" ht="18.75" customHeight="1">
      <c r="A310" s="168" t="s">
        <v>140</v>
      </c>
      <c r="B310" s="172" t="s">
        <v>391</v>
      </c>
      <c r="C310" s="185">
        <v>78.3</v>
      </c>
      <c r="D310" s="185">
        <v>78.3</v>
      </c>
      <c r="E310" s="229">
        <f t="shared" si="4"/>
        <v>100</v>
      </c>
      <c r="F310" s="289"/>
    </row>
    <row r="311" spans="1:6" s="107" customFormat="1" ht="18.75" customHeight="1">
      <c r="A311" s="168" t="s">
        <v>138</v>
      </c>
      <c r="B311" s="172" t="s">
        <v>390</v>
      </c>
      <c r="C311" s="185">
        <v>78.3</v>
      </c>
      <c r="D311" s="185">
        <v>78.3</v>
      </c>
      <c r="E311" s="229">
        <f t="shared" si="4"/>
        <v>100</v>
      </c>
      <c r="F311" s="289"/>
    </row>
    <row r="312" spans="1:6" s="107" customFormat="1" ht="18.75" customHeight="1">
      <c r="A312" s="168" t="s">
        <v>389</v>
      </c>
      <c r="B312" s="172" t="s">
        <v>388</v>
      </c>
      <c r="C312" s="185">
        <v>80.8</v>
      </c>
      <c r="D312" s="185">
        <v>80.8</v>
      </c>
      <c r="E312" s="229">
        <f t="shared" si="4"/>
        <v>100</v>
      </c>
      <c r="F312" s="289"/>
    </row>
    <row r="313" spans="1:6" s="107" customFormat="1" ht="18.75" customHeight="1">
      <c r="A313" s="168" t="s">
        <v>387</v>
      </c>
      <c r="B313" s="172" t="s">
        <v>386</v>
      </c>
      <c r="C313" s="185">
        <v>80.3</v>
      </c>
      <c r="D313" s="185">
        <v>80.3</v>
      </c>
      <c r="E313" s="229">
        <f t="shared" si="4"/>
        <v>100</v>
      </c>
      <c r="F313" s="289"/>
    </row>
    <row r="314" spans="1:6" s="107" customFormat="1" ht="18.75" customHeight="1">
      <c r="A314" s="168" t="s">
        <v>385</v>
      </c>
      <c r="B314" s="172" t="s">
        <v>384</v>
      </c>
      <c r="C314" s="185">
        <v>195.9</v>
      </c>
      <c r="D314" s="185">
        <v>195.9</v>
      </c>
      <c r="E314" s="229">
        <f t="shared" si="4"/>
        <v>100</v>
      </c>
      <c r="F314" s="289"/>
    </row>
    <row r="315" spans="1:6" s="107" customFormat="1" ht="18.75" customHeight="1">
      <c r="A315" s="168" t="s">
        <v>383</v>
      </c>
      <c r="B315" s="172" t="s">
        <v>382</v>
      </c>
      <c r="C315" s="185">
        <v>78.3</v>
      </c>
      <c r="D315" s="185">
        <v>78.3</v>
      </c>
      <c r="E315" s="229">
        <f t="shared" si="4"/>
        <v>100</v>
      </c>
      <c r="F315" s="289"/>
    </row>
    <row r="316" spans="1:6" s="107" customFormat="1" ht="18.75" customHeight="1">
      <c r="A316" s="168" t="s">
        <v>381</v>
      </c>
      <c r="B316" s="172" t="s">
        <v>380</v>
      </c>
      <c r="C316" s="185">
        <v>79.400000000000006</v>
      </c>
      <c r="D316" s="185">
        <v>79.400000000000006</v>
      </c>
      <c r="E316" s="229">
        <f t="shared" si="4"/>
        <v>100</v>
      </c>
      <c r="F316" s="289"/>
    </row>
    <row r="317" spans="1:6" s="108" customFormat="1" ht="18.75" customHeight="1">
      <c r="A317" s="168" t="s">
        <v>379</v>
      </c>
      <c r="B317" s="172" t="s">
        <v>378</v>
      </c>
      <c r="C317" s="185">
        <v>78.3</v>
      </c>
      <c r="D317" s="185">
        <v>78.3</v>
      </c>
      <c r="E317" s="229">
        <f t="shared" si="4"/>
        <v>100</v>
      </c>
      <c r="F317" s="289"/>
    </row>
    <row r="318" spans="1:6" s="107" customFormat="1" ht="18.75" customHeight="1">
      <c r="A318" s="168" t="s">
        <v>377</v>
      </c>
      <c r="B318" s="172" t="s">
        <v>376</v>
      </c>
      <c r="C318" s="185">
        <v>196.5</v>
      </c>
      <c r="D318" s="185">
        <v>196.5</v>
      </c>
      <c r="E318" s="229">
        <f t="shared" si="4"/>
        <v>100</v>
      </c>
      <c r="F318" s="289"/>
    </row>
    <row r="319" spans="1:6" s="107" customFormat="1" ht="18.75" customHeight="1">
      <c r="A319" s="168" t="s">
        <v>64</v>
      </c>
      <c r="B319" s="170" t="s">
        <v>784</v>
      </c>
      <c r="C319" s="184">
        <f>SUM(C321:C324)</f>
        <v>450.9</v>
      </c>
      <c r="D319" s="184">
        <f>SUM(D321:D324)</f>
        <v>450.9</v>
      </c>
      <c r="E319" s="121">
        <f t="shared" si="4"/>
        <v>100</v>
      </c>
      <c r="F319" s="289"/>
    </row>
    <row r="320" spans="1:6" s="107" customFormat="1" ht="18.75" customHeight="1">
      <c r="A320" s="168"/>
      <c r="B320" s="110" t="s">
        <v>122</v>
      </c>
      <c r="C320" s="184"/>
      <c r="D320" s="185"/>
      <c r="E320" s="229"/>
      <c r="F320" s="289"/>
    </row>
    <row r="321" spans="1:6" s="108" customFormat="1" ht="18.75" customHeight="1">
      <c r="A321" s="168" t="s">
        <v>134</v>
      </c>
      <c r="B321" s="172" t="s">
        <v>375</v>
      </c>
      <c r="C321" s="185">
        <v>78.3</v>
      </c>
      <c r="D321" s="185">
        <v>78.3</v>
      </c>
      <c r="E321" s="229">
        <f t="shared" si="4"/>
        <v>100</v>
      </c>
      <c r="F321" s="289"/>
    </row>
    <row r="322" spans="1:6" s="108" customFormat="1" ht="18.75" customHeight="1">
      <c r="A322" s="168" t="s">
        <v>133</v>
      </c>
      <c r="B322" s="172" t="s">
        <v>374</v>
      </c>
      <c r="C322" s="185">
        <v>78.900000000000006</v>
      </c>
      <c r="D322" s="185">
        <v>78.900000000000006</v>
      </c>
      <c r="E322" s="229">
        <f t="shared" si="4"/>
        <v>100</v>
      </c>
      <c r="F322" s="289"/>
    </row>
    <row r="323" spans="1:6" s="107" customFormat="1" ht="18.75" customHeight="1">
      <c r="A323" s="168" t="s">
        <v>373</v>
      </c>
      <c r="B323" s="172" t="s">
        <v>372</v>
      </c>
      <c r="C323" s="185">
        <v>78.3</v>
      </c>
      <c r="D323" s="185">
        <v>78.3</v>
      </c>
      <c r="E323" s="229">
        <f t="shared" si="4"/>
        <v>100</v>
      </c>
      <c r="F323" s="289"/>
    </row>
    <row r="324" spans="1:6" s="107" customFormat="1" ht="18.75" customHeight="1">
      <c r="A324" s="168" t="s">
        <v>371</v>
      </c>
      <c r="B324" s="172" t="s">
        <v>152</v>
      </c>
      <c r="C324" s="185">
        <v>215.4</v>
      </c>
      <c r="D324" s="185">
        <v>215.4</v>
      </c>
      <c r="E324" s="229">
        <f t="shared" si="4"/>
        <v>100</v>
      </c>
      <c r="F324" s="289"/>
    </row>
    <row r="325" spans="1:6" s="107" customFormat="1" ht="18.75" customHeight="1">
      <c r="A325" s="168" t="s">
        <v>63</v>
      </c>
      <c r="B325" s="170" t="s">
        <v>785</v>
      </c>
      <c r="C325" s="184">
        <f>SUM(C327:C331)</f>
        <v>509.1</v>
      </c>
      <c r="D325" s="184">
        <f>SUM(D327:D331)</f>
        <v>509.1</v>
      </c>
      <c r="E325" s="121">
        <f t="shared" si="4"/>
        <v>100</v>
      </c>
      <c r="F325" s="289"/>
    </row>
    <row r="326" spans="1:6" s="107" customFormat="1" ht="18.75" customHeight="1">
      <c r="A326" s="168"/>
      <c r="B326" s="110" t="s">
        <v>122</v>
      </c>
      <c r="C326" s="184"/>
      <c r="D326" s="185"/>
      <c r="E326" s="229"/>
      <c r="F326" s="289"/>
    </row>
    <row r="327" spans="1:6" s="107" customFormat="1" ht="18.75" customHeight="1">
      <c r="A327" s="168" t="s">
        <v>130</v>
      </c>
      <c r="B327" s="188" t="s">
        <v>370</v>
      </c>
      <c r="C327" s="185">
        <v>78.3</v>
      </c>
      <c r="D327" s="185">
        <v>78.3</v>
      </c>
      <c r="E327" s="229">
        <f t="shared" si="4"/>
        <v>100</v>
      </c>
      <c r="F327" s="289"/>
    </row>
    <row r="328" spans="1:6" s="108" customFormat="1" ht="18.75" customHeight="1">
      <c r="A328" s="168" t="s">
        <v>127</v>
      </c>
      <c r="B328" s="172" t="s">
        <v>369</v>
      </c>
      <c r="C328" s="185">
        <v>78.3</v>
      </c>
      <c r="D328" s="185">
        <v>78.3</v>
      </c>
      <c r="E328" s="229">
        <f t="shared" si="4"/>
        <v>100</v>
      </c>
      <c r="F328" s="289"/>
    </row>
    <row r="329" spans="1:6" s="108" customFormat="1" ht="18.75" customHeight="1">
      <c r="A329" s="168" t="s">
        <v>125</v>
      </c>
      <c r="B329" s="173" t="s">
        <v>368</v>
      </c>
      <c r="C329" s="185">
        <v>78.3</v>
      </c>
      <c r="D329" s="185">
        <v>78.3</v>
      </c>
      <c r="E329" s="229">
        <f t="shared" si="4"/>
        <v>100</v>
      </c>
      <c r="F329" s="289"/>
    </row>
    <row r="330" spans="1:6" s="115" customFormat="1" ht="18.75" customHeight="1">
      <c r="A330" s="168" t="s">
        <v>367</v>
      </c>
      <c r="B330" s="190" t="s">
        <v>366</v>
      </c>
      <c r="C330" s="185">
        <v>78.3</v>
      </c>
      <c r="D330" s="185">
        <v>78.3</v>
      </c>
      <c r="E330" s="229">
        <f t="shared" si="4"/>
        <v>100</v>
      </c>
      <c r="F330" s="289"/>
    </row>
    <row r="331" spans="1:6" s="115" customFormat="1" ht="18.75" customHeight="1">
      <c r="A331" s="168" t="s">
        <v>365</v>
      </c>
      <c r="B331" s="173" t="s">
        <v>150</v>
      </c>
      <c r="C331" s="185">
        <v>195.9</v>
      </c>
      <c r="D331" s="185">
        <v>195.9</v>
      </c>
      <c r="E331" s="229">
        <f t="shared" si="4"/>
        <v>100</v>
      </c>
      <c r="F331" s="289"/>
    </row>
    <row r="332" spans="1:6" s="107" customFormat="1" ht="18.75" customHeight="1">
      <c r="A332" s="168" t="s">
        <v>62</v>
      </c>
      <c r="B332" s="112" t="s">
        <v>795</v>
      </c>
      <c r="C332" s="184">
        <f>SUM(C334:C342)</f>
        <v>945.90000000000009</v>
      </c>
      <c r="D332" s="184">
        <f>SUM(D334:D342)</f>
        <v>945.90000000000009</v>
      </c>
      <c r="E332" s="121">
        <f t="shared" ref="E332:E395" si="5">D332/C332*100</f>
        <v>100</v>
      </c>
      <c r="F332" s="289"/>
    </row>
    <row r="333" spans="1:6" s="107" customFormat="1" ht="18.75" customHeight="1">
      <c r="A333" s="168"/>
      <c r="B333" s="110" t="s">
        <v>122</v>
      </c>
      <c r="C333" s="184"/>
      <c r="D333" s="113"/>
      <c r="E333" s="229"/>
      <c r="F333" s="289"/>
    </row>
    <row r="334" spans="1:6" s="107" customFormat="1" ht="18.75" customHeight="1">
      <c r="A334" s="114" t="s">
        <v>120</v>
      </c>
      <c r="B334" s="111" t="s">
        <v>364</v>
      </c>
      <c r="C334" s="113">
        <v>90.1</v>
      </c>
      <c r="D334" s="113">
        <v>90.1</v>
      </c>
      <c r="E334" s="229">
        <f t="shared" si="5"/>
        <v>100</v>
      </c>
      <c r="F334" s="289"/>
    </row>
    <row r="335" spans="1:6" s="107" customFormat="1" ht="18.75" customHeight="1">
      <c r="A335" s="114" t="s">
        <v>149</v>
      </c>
      <c r="B335" s="111" t="s">
        <v>363</v>
      </c>
      <c r="C335" s="113">
        <v>90.1</v>
      </c>
      <c r="D335" s="113">
        <v>90.1</v>
      </c>
      <c r="E335" s="229">
        <f t="shared" si="5"/>
        <v>100</v>
      </c>
      <c r="F335" s="289"/>
    </row>
    <row r="336" spans="1:6" s="107" customFormat="1" ht="18.75" customHeight="1">
      <c r="A336" s="168" t="s">
        <v>362</v>
      </c>
      <c r="B336" s="111" t="s">
        <v>361</v>
      </c>
      <c r="C336" s="113">
        <v>90.1</v>
      </c>
      <c r="D336" s="113">
        <v>90.1</v>
      </c>
      <c r="E336" s="229">
        <f t="shared" si="5"/>
        <v>100</v>
      </c>
      <c r="F336" s="289"/>
    </row>
    <row r="337" spans="1:6" s="107" customFormat="1" ht="18.75" customHeight="1">
      <c r="A337" s="168" t="s">
        <v>360</v>
      </c>
      <c r="B337" s="111" t="s">
        <v>359</v>
      </c>
      <c r="C337" s="113">
        <v>90.1</v>
      </c>
      <c r="D337" s="113">
        <v>90.1</v>
      </c>
      <c r="E337" s="229">
        <f t="shared" si="5"/>
        <v>100</v>
      </c>
      <c r="F337" s="289"/>
    </row>
    <row r="338" spans="1:6" s="107" customFormat="1" ht="18.75" customHeight="1">
      <c r="A338" s="168" t="s">
        <v>358</v>
      </c>
      <c r="B338" s="111" t="s">
        <v>357</v>
      </c>
      <c r="C338" s="113">
        <v>90.1</v>
      </c>
      <c r="D338" s="113">
        <v>90.1</v>
      </c>
      <c r="E338" s="229">
        <f t="shared" si="5"/>
        <v>100</v>
      </c>
      <c r="F338" s="289"/>
    </row>
    <row r="339" spans="1:6" s="108" customFormat="1" ht="18.75" customHeight="1">
      <c r="A339" s="168" t="s">
        <v>356</v>
      </c>
      <c r="B339" s="111" t="s">
        <v>355</v>
      </c>
      <c r="C339" s="113">
        <v>90.1</v>
      </c>
      <c r="D339" s="113">
        <v>90.1</v>
      </c>
      <c r="E339" s="229">
        <f t="shared" si="5"/>
        <v>100</v>
      </c>
      <c r="F339" s="289"/>
    </row>
    <row r="340" spans="1:6" s="108" customFormat="1" ht="18.75" customHeight="1">
      <c r="A340" s="168" t="s">
        <v>354</v>
      </c>
      <c r="B340" s="111" t="s">
        <v>353</v>
      </c>
      <c r="C340" s="113">
        <v>90.1</v>
      </c>
      <c r="D340" s="113">
        <v>90.1</v>
      </c>
      <c r="E340" s="229">
        <f t="shared" si="5"/>
        <v>100</v>
      </c>
      <c r="F340" s="289"/>
    </row>
    <row r="341" spans="1:6" s="107" customFormat="1" ht="18.75" customHeight="1">
      <c r="A341" s="168" t="s">
        <v>352</v>
      </c>
      <c r="B341" s="111" t="s">
        <v>351</v>
      </c>
      <c r="C341" s="113">
        <v>90.1</v>
      </c>
      <c r="D341" s="113">
        <v>90.1</v>
      </c>
      <c r="E341" s="229">
        <f t="shared" si="5"/>
        <v>100</v>
      </c>
      <c r="F341" s="289"/>
    </row>
    <row r="342" spans="1:6" s="107" customFormat="1" ht="18.75">
      <c r="A342" s="168" t="s">
        <v>350</v>
      </c>
      <c r="B342" s="111" t="s">
        <v>147</v>
      </c>
      <c r="C342" s="113">
        <v>225.1</v>
      </c>
      <c r="D342" s="113">
        <v>225.1</v>
      </c>
      <c r="E342" s="229">
        <f t="shared" si="5"/>
        <v>100</v>
      </c>
      <c r="F342" s="289"/>
    </row>
    <row r="343" spans="1:6" s="107" customFormat="1" ht="37.5" customHeight="1">
      <c r="A343" s="168" t="s">
        <v>61</v>
      </c>
      <c r="B343" s="112" t="s">
        <v>821</v>
      </c>
      <c r="C343" s="184">
        <f>SUM(C345:C357)</f>
        <v>1253.0999999999997</v>
      </c>
      <c r="D343" s="184">
        <f>SUM(D345:D357)</f>
        <v>1253.0999999999997</v>
      </c>
      <c r="E343" s="121">
        <f t="shared" si="5"/>
        <v>100</v>
      </c>
      <c r="F343" s="289"/>
    </row>
    <row r="344" spans="1:6" s="107" customFormat="1" ht="18.75" customHeight="1">
      <c r="A344" s="168"/>
      <c r="B344" s="110" t="s">
        <v>122</v>
      </c>
      <c r="C344" s="184"/>
      <c r="D344" s="185"/>
      <c r="E344" s="229"/>
      <c r="F344" s="289"/>
    </row>
    <row r="345" spans="1:6" s="107" customFormat="1" ht="18.75" customHeight="1">
      <c r="A345" s="168" t="s">
        <v>146</v>
      </c>
      <c r="B345" s="172" t="s">
        <v>349</v>
      </c>
      <c r="C345" s="185">
        <v>78.3</v>
      </c>
      <c r="D345" s="185">
        <v>78.3</v>
      </c>
      <c r="E345" s="229">
        <f t="shared" si="5"/>
        <v>100</v>
      </c>
      <c r="F345" s="289"/>
    </row>
    <row r="346" spans="1:6" s="107" customFormat="1" ht="18.75" customHeight="1">
      <c r="A346" s="168" t="s">
        <v>145</v>
      </c>
      <c r="B346" s="172" t="s">
        <v>348</v>
      </c>
      <c r="C346" s="185">
        <v>78.3</v>
      </c>
      <c r="D346" s="185">
        <v>78.3</v>
      </c>
      <c r="E346" s="229">
        <f t="shared" si="5"/>
        <v>100</v>
      </c>
      <c r="F346" s="289"/>
    </row>
    <row r="347" spans="1:6" s="107" customFormat="1" ht="18.75" customHeight="1">
      <c r="A347" s="168" t="s">
        <v>347</v>
      </c>
      <c r="B347" s="111" t="s">
        <v>346</v>
      </c>
      <c r="C347" s="185">
        <v>195.9</v>
      </c>
      <c r="D347" s="185">
        <v>195.9</v>
      </c>
      <c r="E347" s="229">
        <f t="shared" si="5"/>
        <v>100</v>
      </c>
      <c r="F347" s="289"/>
    </row>
    <row r="348" spans="1:6" s="107" customFormat="1" ht="18.75" customHeight="1">
      <c r="A348" s="168" t="s">
        <v>345</v>
      </c>
      <c r="B348" s="172" t="s">
        <v>344</v>
      </c>
      <c r="C348" s="185">
        <v>78.3</v>
      </c>
      <c r="D348" s="185">
        <v>78.3</v>
      </c>
      <c r="E348" s="229">
        <f t="shared" si="5"/>
        <v>100</v>
      </c>
      <c r="F348" s="289"/>
    </row>
    <row r="349" spans="1:6" s="107" customFormat="1" ht="18.75" customHeight="1">
      <c r="A349" s="168" t="s">
        <v>343</v>
      </c>
      <c r="B349" s="172" t="s">
        <v>342</v>
      </c>
      <c r="C349" s="185">
        <v>78.3</v>
      </c>
      <c r="D349" s="185">
        <v>78.3</v>
      </c>
      <c r="E349" s="229">
        <f t="shared" si="5"/>
        <v>100</v>
      </c>
      <c r="F349" s="289"/>
    </row>
    <row r="350" spans="1:6" s="107" customFormat="1" ht="18.75" customHeight="1">
      <c r="A350" s="168" t="s">
        <v>341</v>
      </c>
      <c r="B350" s="172" t="s">
        <v>340</v>
      </c>
      <c r="C350" s="185">
        <v>78.3</v>
      </c>
      <c r="D350" s="185">
        <v>78.3</v>
      </c>
      <c r="E350" s="229">
        <f t="shared" si="5"/>
        <v>100</v>
      </c>
      <c r="F350" s="289"/>
    </row>
    <row r="351" spans="1:6" s="107" customFormat="1" ht="18.75" customHeight="1">
      <c r="A351" s="168" t="s">
        <v>339</v>
      </c>
      <c r="B351" s="172" t="s">
        <v>338</v>
      </c>
      <c r="C351" s="185">
        <v>78.3</v>
      </c>
      <c r="D351" s="185">
        <v>78.3</v>
      </c>
      <c r="E351" s="229">
        <f t="shared" si="5"/>
        <v>100</v>
      </c>
      <c r="F351" s="289"/>
    </row>
    <row r="352" spans="1:6" s="107" customFormat="1" ht="18.75" customHeight="1">
      <c r="A352" s="168" t="s">
        <v>337</v>
      </c>
      <c r="B352" s="111" t="s">
        <v>336</v>
      </c>
      <c r="C352" s="185">
        <v>78.3</v>
      </c>
      <c r="D352" s="185">
        <v>78.3</v>
      </c>
      <c r="E352" s="229">
        <f t="shared" si="5"/>
        <v>100</v>
      </c>
      <c r="F352" s="289"/>
    </row>
    <row r="353" spans="1:6" s="107" customFormat="1" ht="18.75" customHeight="1">
      <c r="A353" s="168" t="s">
        <v>335</v>
      </c>
      <c r="B353" s="111" t="s">
        <v>334</v>
      </c>
      <c r="C353" s="185">
        <v>78.3</v>
      </c>
      <c r="D353" s="185">
        <v>78.3</v>
      </c>
      <c r="E353" s="229">
        <f t="shared" si="5"/>
        <v>100</v>
      </c>
      <c r="F353" s="289"/>
    </row>
    <row r="354" spans="1:6" s="107" customFormat="1" ht="18.75" customHeight="1">
      <c r="A354" s="168" t="s">
        <v>333</v>
      </c>
      <c r="B354" s="172" t="s">
        <v>332</v>
      </c>
      <c r="C354" s="185">
        <v>78.3</v>
      </c>
      <c r="D354" s="185">
        <v>78.3</v>
      </c>
      <c r="E354" s="229">
        <f t="shared" si="5"/>
        <v>100</v>
      </c>
      <c r="F354" s="289"/>
    </row>
    <row r="355" spans="1:6" s="107" customFormat="1" ht="18.75" customHeight="1">
      <c r="A355" s="168" t="s">
        <v>331</v>
      </c>
      <c r="B355" s="111" t="s">
        <v>330</v>
      </c>
      <c r="C355" s="185">
        <v>78.3</v>
      </c>
      <c r="D355" s="185">
        <v>78.3</v>
      </c>
      <c r="E355" s="229">
        <f t="shared" si="5"/>
        <v>100</v>
      </c>
      <c r="F355" s="289"/>
    </row>
    <row r="356" spans="1:6" s="107" customFormat="1" ht="18.75" customHeight="1">
      <c r="A356" s="168" t="s">
        <v>329</v>
      </c>
      <c r="B356" s="111" t="s">
        <v>328</v>
      </c>
      <c r="C356" s="185">
        <v>195.9</v>
      </c>
      <c r="D356" s="185">
        <v>195.9</v>
      </c>
      <c r="E356" s="229">
        <f t="shared" si="5"/>
        <v>100</v>
      </c>
      <c r="F356" s="289"/>
    </row>
    <row r="357" spans="1:6" s="107" customFormat="1" ht="18.75" customHeight="1">
      <c r="A357" s="168" t="s">
        <v>327</v>
      </c>
      <c r="B357" s="111" t="s">
        <v>326</v>
      </c>
      <c r="C357" s="185">
        <v>78.3</v>
      </c>
      <c r="D357" s="185">
        <v>78.3</v>
      </c>
      <c r="E357" s="229">
        <f t="shared" si="5"/>
        <v>100</v>
      </c>
      <c r="F357" s="289"/>
    </row>
    <row r="358" spans="1:6" s="107" customFormat="1" ht="18.75" customHeight="1">
      <c r="A358" s="168" t="s">
        <v>60</v>
      </c>
      <c r="B358" s="112" t="s">
        <v>787</v>
      </c>
      <c r="C358" s="184">
        <f>SUM(C360:C366)</f>
        <v>765.7</v>
      </c>
      <c r="D358" s="184">
        <f>SUM(D360:D366)</f>
        <v>765.7</v>
      </c>
      <c r="E358" s="121">
        <f t="shared" si="5"/>
        <v>100</v>
      </c>
      <c r="F358" s="289"/>
    </row>
    <row r="359" spans="1:6" s="107" customFormat="1" ht="18.75" customHeight="1">
      <c r="A359" s="168"/>
      <c r="B359" s="110" t="s">
        <v>122</v>
      </c>
      <c r="C359" s="184"/>
      <c r="D359" s="185"/>
      <c r="E359" s="229"/>
      <c r="F359" s="289"/>
    </row>
    <row r="360" spans="1:6" s="107" customFormat="1" ht="18.75" customHeight="1">
      <c r="A360" s="168" t="s">
        <v>142</v>
      </c>
      <c r="B360" s="172" t="s">
        <v>325</v>
      </c>
      <c r="C360" s="185">
        <v>90.1</v>
      </c>
      <c r="D360" s="185">
        <v>90.1</v>
      </c>
      <c r="E360" s="229">
        <f t="shared" si="5"/>
        <v>100</v>
      </c>
      <c r="F360" s="289"/>
    </row>
    <row r="361" spans="1:6" s="107" customFormat="1" ht="18.75" customHeight="1">
      <c r="A361" s="168" t="s">
        <v>141</v>
      </c>
      <c r="B361" s="172" t="s">
        <v>324</v>
      </c>
      <c r="C361" s="185">
        <v>90.1</v>
      </c>
      <c r="D361" s="185">
        <v>90.1</v>
      </c>
      <c r="E361" s="229">
        <f t="shared" si="5"/>
        <v>100</v>
      </c>
      <c r="F361" s="289"/>
    </row>
    <row r="362" spans="1:6" s="107" customFormat="1" ht="18.75" customHeight="1">
      <c r="A362" s="168" t="s">
        <v>139</v>
      </c>
      <c r="B362" s="172" t="s">
        <v>323</v>
      </c>
      <c r="C362" s="185">
        <v>90.1</v>
      </c>
      <c r="D362" s="185">
        <v>90.1</v>
      </c>
      <c r="E362" s="229">
        <f t="shared" si="5"/>
        <v>100</v>
      </c>
      <c r="F362" s="289"/>
    </row>
    <row r="363" spans="1:6" s="108" customFormat="1" ht="18.75" customHeight="1">
      <c r="A363" s="168" t="s">
        <v>322</v>
      </c>
      <c r="B363" s="172" t="s">
        <v>321</v>
      </c>
      <c r="C363" s="185">
        <v>90.1</v>
      </c>
      <c r="D363" s="185">
        <v>90.1</v>
      </c>
      <c r="E363" s="229">
        <f t="shared" si="5"/>
        <v>100</v>
      </c>
      <c r="F363" s="289"/>
    </row>
    <row r="364" spans="1:6" s="108" customFormat="1" ht="18.75" customHeight="1">
      <c r="A364" s="168" t="s">
        <v>320</v>
      </c>
      <c r="B364" s="172" t="s">
        <v>319</v>
      </c>
      <c r="C364" s="185">
        <v>90.1</v>
      </c>
      <c r="D364" s="185">
        <v>90.1</v>
      </c>
      <c r="E364" s="229">
        <f t="shared" si="5"/>
        <v>100</v>
      </c>
      <c r="F364" s="289"/>
    </row>
    <row r="365" spans="1:6" s="107" customFormat="1" ht="18.75" customHeight="1">
      <c r="A365" s="168" t="s">
        <v>318</v>
      </c>
      <c r="B365" s="172" t="s">
        <v>317</v>
      </c>
      <c r="C365" s="185">
        <v>90.1</v>
      </c>
      <c r="D365" s="185">
        <v>90.1</v>
      </c>
      <c r="E365" s="229">
        <f t="shared" si="5"/>
        <v>100</v>
      </c>
      <c r="F365" s="289"/>
    </row>
    <row r="366" spans="1:6" s="107" customFormat="1" ht="18.75" customHeight="1">
      <c r="A366" s="168" t="s">
        <v>316</v>
      </c>
      <c r="B366" s="172" t="s">
        <v>137</v>
      </c>
      <c r="C366" s="185">
        <v>225.1</v>
      </c>
      <c r="D366" s="185">
        <v>225.1</v>
      </c>
      <c r="E366" s="229">
        <f t="shared" si="5"/>
        <v>100</v>
      </c>
      <c r="F366" s="289"/>
    </row>
    <row r="367" spans="1:6" s="107" customFormat="1" ht="18.75" customHeight="1">
      <c r="A367" s="168" t="s">
        <v>59</v>
      </c>
      <c r="B367" s="170" t="s">
        <v>788</v>
      </c>
      <c r="C367" s="184">
        <f>SUM(C369:C372)</f>
        <v>430.8</v>
      </c>
      <c r="D367" s="184">
        <f>SUM(D369:D372)</f>
        <v>430.8</v>
      </c>
      <c r="E367" s="121">
        <f t="shared" si="5"/>
        <v>100</v>
      </c>
      <c r="F367" s="289"/>
    </row>
    <row r="368" spans="1:6" s="107" customFormat="1" ht="18.75" customHeight="1">
      <c r="A368" s="168"/>
      <c r="B368" s="110" t="s">
        <v>122</v>
      </c>
      <c r="C368" s="184"/>
      <c r="D368" s="185"/>
      <c r="E368" s="229"/>
      <c r="F368" s="289"/>
    </row>
    <row r="369" spans="1:6" s="108" customFormat="1" ht="18.75" customHeight="1">
      <c r="A369" s="168" t="s">
        <v>136</v>
      </c>
      <c r="B369" s="172" t="s">
        <v>315</v>
      </c>
      <c r="C369" s="185">
        <v>78.3</v>
      </c>
      <c r="D369" s="185">
        <v>78.3</v>
      </c>
      <c r="E369" s="229">
        <f t="shared" si="5"/>
        <v>100</v>
      </c>
      <c r="F369" s="289"/>
    </row>
    <row r="370" spans="1:6" s="108" customFormat="1" ht="18.75" customHeight="1">
      <c r="A370" s="168" t="s">
        <v>135</v>
      </c>
      <c r="B370" s="172" t="s">
        <v>314</v>
      </c>
      <c r="C370" s="185">
        <v>78.3</v>
      </c>
      <c r="D370" s="185">
        <v>78.3</v>
      </c>
      <c r="E370" s="229">
        <f t="shared" si="5"/>
        <v>100</v>
      </c>
      <c r="F370" s="289"/>
    </row>
    <row r="371" spans="1:6" s="107" customFormat="1" ht="18.75" customHeight="1">
      <c r="A371" s="168" t="s">
        <v>313</v>
      </c>
      <c r="B371" s="172" t="s">
        <v>312</v>
      </c>
      <c r="C371" s="185">
        <v>195.9</v>
      </c>
      <c r="D371" s="185">
        <v>195.9</v>
      </c>
      <c r="E371" s="229">
        <f t="shared" si="5"/>
        <v>100</v>
      </c>
      <c r="F371" s="289"/>
    </row>
    <row r="372" spans="1:6" s="107" customFormat="1" ht="18.75" customHeight="1">
      <c r="A372" s="168" t="s">
        <v>311</v>
      </c>
      <c r="B372" s="172" t="s">
        <v>310</v>
      </c>
      <c r="C372" s="185">
        <v>78.3</v>
      </c>
      <c r="D372" s="185">
        <v>78.3</v>
      </c>
      <c r="E372" s="229">
        <f t="shared" si="5"/>
        <v>100</v>
      </c>
      <c r="F372" s="289"/>
    </row>
    <row r="373" spans="1:6" s="107" customFormat="1" ht="18.75" customHeight="1">
      <c r="A373" s="168" t="s">
        <v>58</v>
      </c>
      <c r="B373" s="170" t="s">
        <v>789</v>
      </c>
      <c r="C373" s="184">
        <f>SUM(C375:C382)</f>
        <v>801.4</v>
      </c>
      <c r="D373" s="184">
        <f>SUM(D375:D382)</f>
        <v>801.4</v>
      </c>
      <c r="E373" s="121">
        <f t="shared" si="5"/>
        <v>100</v>
      </c>
      <c r="F373" s="289"/>
    </row>
    <row r="374" spans="1:6" s="107" customFormat="1" ht="18.75" customHeight="1">
      <c r="A374" s="168"/>
      <c r="B374" s="110" t="s">
        <v>122</v>
      </c>
      <c r="C374" s="184"/>
      <c r="D374" s="185"/>
      <c r="E374" s="229"/>
      <c r="F374" s="289"/>
    </row>
    <row r="375" spans="1:6" s="107" customFormat="1" ht="18.75" customHeight="1">
      <c r="A375" s="168" t="s">
        <v>132</v>
      </c>
      <c r="B375" s="172" t="s">
        <v>309</v>
      </c>
      <c r="C375" s="185">
        <v>90.1</v>
      </c>
      <c r="D375" s="185">
        <v>90.1</v>
      </c>
      <c r="E375" s="229">
        <f t="shared" si="5"/>
        <v>100</v>
      </c>
      <c r="F375" s="289"/>
    </row>
    <row r="376" spans="1:6" s="107" customFormat="1" ht="18.75" customHeight="1">
      <c r="A376" s="168" t="s">
        <v>131</v>
      </c>
      <c r="B376" s="172" t="s">
        <v>308</v>
      </c>
      <c r="C376" s="185">
        <v>90.1</v>
      </c>
      <c r="D376" s="185">
        <v>90.1</v>
      </c>
      <c r="E376" s="229">
        <f t="shared" si="5"/>
        <v>100</v>
      </c>
      <c r="F376" s="289"/>
    </row>
    <row r="377" spans="1:6" s="107" customFormat="1" ht="18.75" customHeight="1">
      <c r="A377" s="168" t="s">
        <v>128</v>
      </c>
      <c r="B377" s="172" t="s">
        <v>307</v>
      </c>
      <c r="C377" s="185">
        <v>90.1</v>
      </c>
      <c r="D377" s="185">
        <v>90.1</v>
      </c>
      <c r="E377" s="229">
        <f t="shared" si="5"/>
        <v>100</v>
      </c>
      <c r="F377" s="289"/>
    </row>
    <row r="378" spans="1:6" s="107" customFormat="1" ht="18.75" customHeight="1">
      <c r="A378" s="168" t="s">
        <v>306</v>
      </c>
      <c r="B378" s="111" t="s">
        <v>305</v>
      </c>
      <c r="C378" s="185">
        <v>90.1</v>
      </c>
      <c r="D378" s="185">
        <v>90.1</v>
      </c>
      <c r="E378" s="229">
        <f t="shared" si="5"/>
        <v>100</v>
      </c>
      <c r="F378" s="289"/>
    </row>
    <row r="379" spans="1:6" s="107" customFormat="1" ht="18.75" customHeight="1">
      <c r="A379" s="168" t="s">
        <v>304</v>
      </c>
      <c r="B379" s="172" t="s">
        <v>303</v>
      </c>
      <c r="C379" s="185">
        <v>90.1</v>
      </c>
      <c r="D379" s="185">
        <v>90.1</v>
      </c>
      <c r="E379" s="229">
        <f t="shared" si="5"/>
        <v>100</v>
      </c>
      <c r="F379" s="289"/>
    </row>
    <row r="380" spans="1:6" s="107" customFormat="1" ht="18.75" customHeight="1">
      <c r="A380" s="168" t="s">
        <v>302</v>
      </c>
      <c r="B380" s="172" t="s">
        <v>301</v>
      </c>
      <c r="C380" s="185">
        <v>35.700000000000003</v>
      </c>
      <c r="D380" s="185">
        <v>35.700000000000003</v>
      </c>
      <c r="E380" s="229">
        <f t="shared" si="5"/>
        <v>100</v>
      </c>
      <c r="F380" s="289"/>
    </row>
    <row r="381" spans="1:6" s="107" customFormat="1" ht="18.75" customHeight="1">
      <c r="A381" s="168" t="s">
        <v>300</v>
      </c>
      <c r="B381" s="172" t="s">
        <v>126</v>
      </c>
      <c r="C381" s="185">
        <v>225.1</v>
      </c>
      <c r="D381" s="185">
        <v>225.1</v>
      </c>
      <c r="E381" s="229">
        <f t="shared" si="5"/>
        <v>100</v>
      </c>
      <c r="F381" s="289"/>
    </row>
    <row r="382" spans="1:6" s="107" customFormat="1" ht="18.75" customHeight="1">
      <c r="A382" s="168" t="s">
        <v>299</v>
      </c>
      <c r="B382" s="172" t="s">
        <v>298</v>
      </c>
      <c r="C382" s="185">
        <v>90.1</v>
      </c>
      <c r="D382" s="185">
        <v>90.1</v>
      </c>
      <c r="E382" s="229">
        <f t="shared" si="5"/>
        <v>100</v>
      </c>
      <c r="F382" s="289"/>
    </row>
    <row r="383" spans="1:6" s="107" customFormat="1" ht="18.75" customHeight="1">
      <c r="A383" s="168" t="s">
        <v>57</v>
      </c>
      <c r="B383" s="170" t="s">
        <v>790</v>
      </c>
      <c r="C383" s="184">
        <f>SUM(C385:C393)</f>
        <v>704.69999999999993</v>
      </c>
      <c r="D383" s="184">
        <f>SUM(D385:D393)</f>
        <v>704.69999999999993</v>
      </c>
      <c r="E383" s="121">
        <f t="shared" si="5"/>
        <v>100</v>
      </c>
      <c r="F383" s="289"/>
    </row>
    <row r="384" spans="1:6" s="107" customFormat="1" ht="18.75" customHeight="1">
      <c r="A384" s="168"/>
      <c r="B384" s="110" t="s">
        <v>122</v>
      </c>
      <c r="C384" s="184"/>
      <c r="D384" s="185"/>
      <c r="E384" s="229"/>
      <c r="F384" s="289"/>
    </row>
    <row r="385" spans="1:6" s="107" customFormat="1" ht="18.75" customHeight="1">
      <c r="A385" s="168" t="s">
        <v>123</v>
      </c>
      <c r="B385" s="172" t="s">
        <v>297</v>
      </c>
      <c r="C385" s="185">
        <v>78.3</v>
      </c>
      <c r="D385" s="185">
        <v>78.3</v>
      </c>
      <c r="E385" s="229">
        <f t="shared" si="5"/>
        <v>100</v>
      </c>
      <c r="F385" s="289"/>
    </row>
    <row r="386" spans="1:6" s="107" customFormat="1" ht="18.75" customHeight="1">
      <c r="A386" s="168" t="s">
        <v>121</v>
      </c>
      <c r="B386" s="172" t="s">
        <v>296</v>
      </c>
      <c r="C386" s="185">
        <v>78.3</v>
      </c>
      <c r="D386" s="185">
        <v>78.3</v>
      </c>
      <c r="E386" s="229">
        <f t="shared" si="5"/>
        <v>100</v>
      </c>
      <c r="F386" s="289"/>
    </row>
    <row r="387" spans="1:6" s="107" customFormat="1" ht="18.75" customHeight="1">
      <c r="A387" s="168" t="s">
        <v>295</v>
      </c>
      <c r="B387" s="172" t="s">
        <v>294</v>
      </c>
      <c r="C387" s="185">
        <v>78.3</v>
      </c>
      <c r="D387" s="185">
        <v>78.3</v>
      </c>
      <c r="E387" s="229">
        <f t="shared" si="5"/>
        <v>100</v>
      </c>
      <c r="F387" s="289"/>
    </row>
    <row r="388" spans="1:6" s="107" customFormat="1" ht="18.75" customHeight="1">
      <c r="A388" s="168" t="s">
        <v>293</v>
      </c>
      <c r="B388" s="172" t="s">
        <v>292</v>
      </c>
      <c r="C388" s="185">
        <v>78.3</v>
      </c>
      <c r="D388" s="185">
        <v>78.3</v>
      </c>
      <c r="E388" s="229">
        <f t="shared" si="5"/>
        <v>100</v>
      </c>
      <c r="F388" s="289"/>
    </row>
    <row r="389" spans="1:6" s="107" customFormat="1" ht="18.75" customHeight="1">
      <c r="A389" s="168" t="s">
        <v>291</v>
      </c>
      <c r="B389" s="109" t="s">
        <v>290</v>
      </c>
      <c r="C389" s="185">
        <v>78.3</v>
      </c>
      <c r="D389" s="185">
        <v>78.3</v>
      </c>
      <c r="E389" s="229">
        <f t="shared" si="5"/>
        <v>100</v>
      </c>
      <c r="F389" s="289"/>
    </row>
    <row r="390" spans="1:6" s="108" customFormat="1" ht="18.75" customHeight="1">
      <c r="A390" s="168" t="s">
        <v>289</v>
      </c>
      <c r="B390" s="172" t="s">
        <v>288</v>
      </c>
      <c r="C390" s="185">
        <v>78.3</v>
      </c>
      <c r="D390" s="185">
        <v>78.3</v>
      </c>
      <c r="E390" s="229">
        <f t="shared" si="5"/>
        <v>100</v>
      </c>
      <c r="F390" s="289"/>
    </row>
    <row r="391" spans="1:6" s="107" customFormat="1" ht="18.75" customHeight="1">
      <c r="A391" s="168" t="s">
        <v>287</v>
      </c>
      <c r="B391" s="172" t="s">
        <v>286</v>
      </c>
      <c r="C391" s="185">
        <v>78.3</v>
      </c>
      <c r="D391" s="185">
        <v>78.3</v>
      </c>
      <c r="E391" s="229">
        <f t="shared" si="5"/>
        <v>100</v>
      </c>
      <c r="F391" s="289"/>
    </row>
    <row r="392" spans="1:6" ht="18.75" customHeight="1">
      <c r="A392" s="168" t="s">
        <v>285</v>
      </c>
      <c r="B392" s="172" t="s">
        <v>284</v>
      </c>
      <c r="C392" s="185">
        <v>78.3</v>
      </c>
      <c r="D392" s="185">
        <v>78.3</v>
      </c>
      <c r="E392" s="229">
        <f t="shared" si="5"/>
        <v>100</v>
      </c>
      <c r="F392" s="289"/>
    </row>
    <row r="393" spans="1:6" ht="18.75" customHeight="1">
      <c r="A393" s="168" t="s">
        <v>283</v>
      </c>
      <c r="B393" s="172" t="s">
        <v>282</v>
      </c>
      <c r="C393" s="185">
        <v>78.3</v>
      </c>
      <c r="D393" s="185">
        <v>78.3</v>
      </c>
      <c r="E393" s="229">
        <f t="shared" si="5"/>
        <v>100</v>
      </c>
      <c r="F393" s="289"/>
    </row>
    <row r="394" spans="1:6" ht="18.75" customHeight="1">
      <c r="A394" s="168" t="s">
        <v>55</v>
      </c>
      <c r="B394" s="106" t="s">
        <v>3</v>
      </c>
      <c r="C394" s="184">
        <v>224.5</v>
      </c>
      <c r="D394" s="184">
        <v>224.5</v>
      </c>
      <c r="E394" s="121">
        <f t="shared" si="5"/>
        <v>100</v>
      </c>
      <c r="F394" s="289"/>
    </row>
    <row r="395" spans="1:6" ht="19.5" customHeight="1">
      <c r="A395" s="235"/>
      <c r="B395" s="172" t="s">
        <v>9</v>
      </c>
      <c r="C395" s="185">
        <f>C10+C17+C26+C39+C42+C52+C63+C78+C86+C98+C102+C116+C131+C153+C163+C169+C173+C193+C197+C205+C211+C222+C232+C241+C260+C264+C272+C280+C289+C293+C308+C319+C325+C332+C343+C358+C367+C373+C383+C394</f>
        <v>35091.799999999996</v>
      </c>
      <c r="D395" s="185">
        <f>D10+D17+D26+D39+D42+D52+D63+D78+D86+D98+D102+D116+D131+D153+D163+D169+D173+D193+D197+D205+D211+D222+D232+D241+D260+D264+D272+D280+D289+D293+D308+D319+D325+D332+D343+D358+D367+D373+D383+D394</f>
        <v>35091.799999999996</v>
      </c>
      <c r="E395" s="229">
        <f t="shared" si="5"/>
        <v>100</v>
      </c>
      <c r="F395" s="289"/>
    </row>
    <row r="396" spans="1:6" ht="20.25" customHeight="1">
      <c r="A396" s="401" t="s">
        <v>281</v>
      </c>
      <c r="B396" s="402"/>
      <c r="C396" s="402"/>
      <c r="D396" s="356"/>
      <c r="E396" s="356"/>
    </row>
    <row r="398" spans="1:6">
      <c r="C398" s="105"/>
    </row>
    <row r="400" spans="1:6">
      <c r="C400" s="287"/>
      <c r="D400" s="287"/>
    </row>
  </sheetData>
  <customSheetViews>
    <customSheetView guid="{7EABBF37-D56A-46DE-9AD5-6CA4EBC3AA57}" showPageBreaks="1" printArea="1">
      <selection activeCell="E7" sqref="E7:E391"/>
      <pageMargins left="0.70866141732283472" right="0.39370078740157483" top="0.78740157480314965" bottom="0.78740157480314965" header="0.39370078740157483" footer="0.39370078740157483"/>
      <pageSetup paperSize="9" scale="98" orientation="portrait" r:id="rId1"/>
      <headerFooter differentFirst="1" alignWithMargins="0">
        <oddHeader>&amp;C&amp;P</oddHeader>
      </headerFooter>
    </customSheetView>
    <customSheetView guid="{C16E4BCB-58C8-47D0-A0FD-B4DAAAB34E5C}" showPageBreaks="1" printArea="1" topLeftCell="A25">
      <selection activeCell="E2" sqref="E1:E1048576"/>
      <pageMargins left="0.70866141732283472" right="0.39370078740157483" top="0.78740157480314965" bottom="0.78740157480314965" header="0.39370078740157483" footer="0.39370078740157483"/>
      <pageSetup paperSize="9" scale="98" orientation="portrait" r:id="rId2"/>
      <headerFooter differentFirst="1" alignWithMargins="0">
        <oddHeader>&amp;C&amp;P</oddHeader>
      </headerFooter>
    </customSheetView>
    <customSheetView guid="{4F7A700D-25FD-4E6B-83A5-F9BA4B540919}" showPageBreaks="1" printArea="1" topLeftCell="A25">
      <selection activeCell="K38" sqref="K38"/>
      <pageMargins left="0.70866141732283472" right="0.39370078740157483" top="0.78740157480314965" bottom="0.78740157480314965" header="0.39370078740157483" footer="0.39370078740157483"/>
      <pageSetup paperSize="9" scale="98" orientation="portrait" r:id="rId3"/>
      <headerFooter differentFirst="1" alignWithMargins="0">
        <oddHeader>&amp;C&amp;P</oddHeader>
      </headerFooter>
    </customSheetView>
    <customSheetView guid="{ADE9CD15-CD42-4088-AD9A-185DB7331DBB}" topLeftCell="A6">
      <selection activeCell="H11" sqref="H11"/>
      <pageMargins left="0.70866141732283472" right="0.39370078740157483" top="0.78740157480314965" bottom="0.78740157480314965" header="0.39370078740157483" footer="0.39370078740157483"/>
      <pageSetup paperSize="9" scale="98" orientation="portrait" r:id="rId4"/>
      <headerFooter differentFirst="1" alignWithMargins="0">
        <oddHeader>&amp;C&amp;P</oddHeader>
      </headerFooter>
    </customSheetView>
    <customSheetView guid="{1DB1B61F-4271-489B-B4EC-BC6745E9499C}" topLeftCell="A25">
      <selection activeCell="K38" sqref="K38"/>
      <pageMargins left="0.70866141732283472" right="0.39370078740157483" top="0.78740157480314965" bottom="0.78740157480314965" header="0.39370078740157483" footer="0.39370078740157483"/>
      <pageSetup paperSize="9" scale="98" orientation="portrait" r:id="rId5"/>
      <headerFooter differentFirst="1" alignWithMargins="0">
        <oddHeader>&amp;C&amp;P</oddHeader>
      </headerFooter>
    </customSheetView>
    <customSheetView guid="{9B53AACB-F69C-4C4E-B62B-18CAA2EE3F30}" showPageBreaks="1" printArea="1" topLeftCell="A373">
      <selection activeCell="E7" sqref="E7"/>
      <pageMargins left="0.70866141732283472" right="0.39370078740157483" top="0.78740157480314965" bottom="0.63" header="0.39370078740157483" footer="0.39370078740157483"/>
      <pageSetup paperSize="9" scale="98" orientation="portrait" r:id="rId6"/>
      <headerFooter differentFirst="1" alignWithMargins="0">
        <oddHeader>&amp;C&amp;P</oddHeader>
      </headerFooter>
    </customSheetView>
    <customSheetView guid="{371E3228-9998-477A-9969-75F94E70AA35}" showPageBreaks="1" printArea="1" topLeftCell="A304">
      <selection activeCell="B339" sqref="B339"/>
      <pageMargins left="0.70866141732283472" right="0.39370078740157483" top="0.78740157480314965" bottom="0.63" header="0.39370078740157483" footer="0.39370078740157483"/>
      <pageSetup paperSize="9" scale="98" orientation="portrait" r:id="rId7"/>
      <headerFooter differentFirst="1" alignWithMargins="0">
        <oddHeader>&amp;C&amp;P</oddHeader>
      </headerFooter>
    </customSheetView>
  </customSheetViews>
  <mergeCells count="5">
    <mergeCell ref="A396:E396"/>
    <mergeCell ref="B8:C8"/>
    <mergeCell ref="B5:C5"/>
    <mergeCell ref="A7:E7"/>
    <mergeCell ref="A6:E6"/>
  </mergeCells>
  <pageMargins left="0.70866141732283472" right="0.39370078740157483" top="0.78740157480314965" bottom="0.62992125984251968" header="0.39370078740157483" footer="0.39370078740157483"/>
  <pageSetup paperSize="9" scale="98" orientation="portrait" r:id="rId8"/>
  <headerFooter differentFirst="1">
    <oddHeader xml:space="preserve">&amp;C&amp;P
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K45"/>
  <sheetViews>
    <sheetView zoomScaleNormal="100" workbookViewId="0">
      <selection activeCell="P11" sqref="P11"/>
    </sheetView>
  </sheetViews>
  <sheetFormatPr defaultColWidth="9.140625" defaultRowHeight="18.75"/>
  <cols>
    <col min="1" max="1" width="6.140625" style="76" customWidth="1"/>
    <col min="2" max="2" width="39.5703125" style="75" customWidth="1"/>
    <col min="3" max="3" width="16" style="74" customWidth="1"/>
    <col min="4" max="4" width="14.140625" style="73" customWidth="1"/>
    <col min="5" max="5" width="13.28515625" style="73" customWidth="1"/>
    <col min="6" max="6" width="8.85546875" style="73"/>
    <col min="7" max="7" width="15.28515625" style="73" customWidth="1"/>
    <col min="8" max="16384" width="9.140625" style="73"/>
  </cols>
  <sheetData>
    <row r="1" spans="1:9" s="79" customFormat="1" ht="18.75" customHeight="1">
      <c r="A1" s="337"/>
      <c r="B1" s="334"/>
      <c r="C1" s="340" t="s">
        <v>855</v>
      </c>
      <c r="D1" s="334"/>
      <c r="E1" s="334"/>
    </row>
    <row r="2" spans="1:9" s="79" customFormat="1" ht="18.75" customHeight="1">
      <c r="A2" s="338"/>
      <c r="B2" s="334"/>
      <c r="C2" s="340" t="s">
        <v>835</v>
      </c>
      <c r="D2" s="334"/>
      <c r="E2" s="334"/>
    </row>
    <row r="3" spans="1:9" s="79" customFormat="1" ht="18.75" customHeight="1">
      <c r="A3" s="338"/>
      <c r="B3" s="334"/>
      <c r="C3" s="340" t="s">
        <v>836</v>
      </c>
      <c r="D3" s="334"/>
      <c r="E3" s="334"/>
    </row>
    <row r="4" spans="1:9" s="79" customFormat="1" ht="18.75" customHeight="1">
      <c r="A4" s="338"/>
      <c r="B4" s="334"/>
      <c r="C4" s="340" t="s">
        <v>837</v>
      </c>
      <c r="D4" s="334"/>
      <c r="E4" s="334"/>
    </row>
    <row r="5" spans="1:9" s="79" customFormat="1" ht="17.100000000000001" customHeight="1">
      <c r="A5" s="406"/>
      <c r="B5" s="356"/>
      <c r="C5" s="356"/>
      <c r="D5" s="356"/>
      <c r="E5" s="356"/>
    </row>
    <row r="6" spans="1:9" s="79" customFormat="1" ht="17.100000000000001" customHeight="1">
      <c r="A6" s="22"/>
      <c r="B6" s="62"/>
      <c r="C6" s="125"/>
      <c r="D6" s="125"/>
      <c r="E6" s="125"/>
    </row>
    <row r="7" spans="1:9" s="79" customFormat="1">
      <c r="A7" s="364" t="s">
        <v>0</v>
      </c>
      <c r="B7" s="364"/>
      <c r="C7" s="364"/>
      <c r="D7" s="356"/>
      <c r="E7" s="356"/>
    </row>
    <row r="8" spans="1:9" s="79" customFormat="1" ht="81.75" customHeight="1">
      <c r="A8" s="397" t="s">
        <v>818</v>
      </c>
      <c r="B8" s="397"/>
      <c r="C8" s="397"/>
      <c r="D8" s="362"/>
      <c r="E8" s="362"/>
      <c r="G8" s="361"/>
      <c r="H8" s="361"/>
      <c r="I8" s="361"/>
    </row>
    <row r="9" spans="1:9" s="79" customFormat="1" ht="6.75" customHeight="1">
      <c r="A9" s="22"/>
      <c r="B9" s="22"/>
      <c r="C9" s="21"/>
    </row>
    <row r="10" spans="1:9" s="79" customFormat="1" ht="85.5" customHeight="1">
      <c r="A10" s="347" t="s">
        <v>1</v>
      </c>
      <c r="B10" s="316" t="s">
        <v>833</v>
      </c>
      <c r="C10" s="69" t="s">
        <v>11</v>
      </c>
      <c r="D10" s="71" t="s">
        <v>102</v>
      </c>
      <c r="E10" s="72" t="s">
        <v>12</v>
      </c>
    </row>
    <row r="11" spans="1:9">
      <c r="A11" s="158" t="s">
        <v>97</v>
      </c>
      <c r="B11" s="159" t="s">
        <v>50</v>
      </c>
      <c r="C11" s="166">
        <v>0.2</v>
      </c>
      <c r="D11" s="124">
        <v>0.2</v>
      </c>
      <c r="E11" s="124">
        <f>D11/C11*100</f>
        <v>100</v>
      </c>
      <c r="F11" s="134"/>
    </row>
    <row r="12" spans="1:9">
      <c r="A12" s="158" t="s">
        <v>96</v>
      </c>
      <c r="B12" s="159" t="s">
        <v>48</v>
      </c>
      <c r="C12" s="166">
        <v>1.9</v>
      </c>
      <c r="D12" s="124">
        <v>1.9</v>
      </c>
      <c r="E12" s="124">
        <f t="shared" ref="E12:E43" si="0">D12/C12*100</f>
        <v>100</v>
      </c>
      <c r="F12" s="134"/>
    </row>
    <row r="13" spans="1:9">
      <c r="A13" s="158" t="s">
        <v>95</v>
      </c>
      <c r="B13" s="159" t="s">
        <v>46</v>
      </c>
      <c r="C13" s="166">
        <v>2.9</v>
      </c>
      <c r="D13" s="124">
        <v>2.9</v>
      </c>
      <c r="E13" s="124">
        <f t="shared" si="0"/>
        <v>100</v>
      </c>
      <c r="F13" s="134"/>
    </row>
    <row r="14" spans="1:9">
      <c r="A14" s="158" t="s">
        <v>94</v>
      </c>
      <c r="B14" s="159" t="s">
        <v>45</v>
      </c>
      <c r="C14" s="166">
        <v>0.4</v>
      </c>
      <c r="D14" s="124">
        <v>0.4</v>
      </c>
      <c r="E14" s="124">
        <f t="shared" si="0"/>
        <v>100</v>
      </c>
      <c r="F14" s="134"/>
    </row>
    <row r="15" spans="1:9">
      <c r="A15" s="158" t="s">
        <v>93</v>
      </c>
      <c r="B15" s="159" t="s">
        <v>44</v>
      </c>
      <c r="C15" s="166">
        <v>2.8</v>
      </c>
      <c r="D15" s="124">
        <v>2.8</v>
      </c>
      <c r="E15" s="124">
        <f t="shared" si="0"/>
        <v>100</v>
      </c>
      <c r="F15" s="134"/>
    </row>
    <row r="16" spans="1:9">
      <c r="A16" s="158" t="s">
        <v>92</v>
      </c>
      <c r="B16" s="159" t="s">
        <v>43</v>
      </c>
      <c r="C16" s="166">
        <v>1.5</v>
      </c>
      <c r="D16" s="124">
        <v>1.5</v>
      </c>
      <c r="E16" s="124">
        <f t="shared" si="0"/>
        <v>100</v>
      </c>
      <c r="F16" s="134"/>
    </row>
    <row r="17" spans="1:6">
      <c r="A17" s="158" t="s">
        <v>91</v>
      </c>
      <c r="B17" s="159" t="s">
        <v>42</v>
      </c>
      <c r="C17" s="166">
        <v>0.4</v>
      </c>
      <c r="D17" s="124">
        <v>0.4</v>
      </c>
      <c r="E17" s="124">
        <f t="shared" si="0"/>
        <v>100</v>
      </c>
      <c r="F17" s="134"/>
    </row>
    <row r="18" spans="1:6" s="87" customFormat="1" ht="37.5">
      <c r="A18" s="162" t="s">
        <v>90</v>
      </c>
      <c r="B18" s="163" t="s">
        <v>755</v>
      </c>
      <c r="C18" s="293">
        <v>0.7</v>
      </c>
      <c r="D18" s="127">
        <v>0.7</v>
      </c>
      <c r="E18" s="127">
        <f t="shared" si="0"/>
        <v>100</v>
      </c>
      <c r="F18" s="230"/>
    </row>
    <row r="19" spans="1:6" s="87" customFormat="1">
      <c r="A19" s="162" t="s">
        <v>89</v>
      </c>
      <c r="B19" s="297" t="s">
        <v>39</v>
      </c>
      <c r="C19" s="293">
        <v>0.6</v>
      </c>
      <c r="D19" s="127">
        <v>0.6</v>
      </c>
      <c r="E19" s="127">
        <f t="shared" si="0"/>
        <v>100</v>
      </c>
      <c r="F19" s="230"/>
    </row>
    <row r="20" spans="1:6" s="87" customFormat="1">
      <c r="A20" s="162" t="s">
        <v>88</v>
      </c>
      <c r="B20" s="297" t="s">
        <v>38</v>
      </c>
      <c r="C20" s="293">
        <v>1.3</v>
      </c>
      <c r="D20" s="127">
        <v>1.3</v>
      </c>
      <c r="E20" s="127">
        <f t="shared" si="0"/>
        <v>100</v>
      </c>
      <c r="F20" s="230"/>
    </row>
    <row r="21" spans="1:6" s="87" customFormat="1">
      <c r="A21" s="162" t="s">
        <v>87</v>
      </c>
      <c r="B21" s="297" t="s">
        <v>81</v>
      </c>
      <c r="C21" s="293">
        <v>1.5</v>
      </c>
      <c r="D21" s="127">
        <v>1.5</v>
      </c>
      <c r="E21" s="127">
        <f t="shared" si="0"/>
        <v>100</v>
      </c>
      <c r="F21" s="230"/>
    </row>
    <row r="22" spans="1:6" s="87" customFormat="1">
      <c r="A22" s="162" t="s">
        <v>86</v>
      </c>
      <c r="B22" s="297" t="s">
        <v>34</v>
      </c>
      <c r="C22" s="293">
        <v>3.8</v>
      </c>
      <c r="D22" s="127">
        <v>3.8</v>
      </c>
      <c r="E22" s="127">
        <f t="shared" si="0"/>
        <v>100</v>
      </c>
      <c r="F22" s="230"/>
    </row>
    <row r="23" spans="1:6" s="87" customFormat="1">
      <c r="A23" s="162" t="s">
        <v>85</v>
      </c>
      <c r="B23" s="297" t="s">
        <v>30</v>
      </c>
      <c r="C23" s="293">
        <v>2.2000000000000002</v>
      </c>
      <c r="D23" s="127">
        <v>2.2000000000000002</v>
      </c>
      <c r="E23" s="127">
        <f t="shared" si="0"/>
        <v>100</v>
      </c>
      <c r="F23" s="230"/>
    </row>
    <row r="24" spans="1:6" s="87" customFormat="1">
      <c r="A24" s="162" t="s">
        <v>84</v>
      </c>
      <c r="B24" s="297" t="s">
        <v>29</v>
      </c>
      <c r="C24" s="293">
        <v>1.1000000000000001</v>
      </c>
      <c r="D24" s="127">
        <v>1.1000000000000001</v>
      </c>
      <c r="E24" s="127">
        <f t="shared" si="0"/>
        <v>100</v>
      </c>
      <c r="F24" s="230"/>
    </row>
    <row r="25" spans="1:6" s="87" customFormat="1">
      <c r="A25" s="162" t="s">
        <v>83</v>
      </c>
      <c r="B25" s="297" t="s">
        <v>28</v>
      </c>
      <c r="C25" s="293">
        <v>0.8</v>
      </c>
      <c r="D25" s="127">
        <v>0.8</v>
      </c>
      <c r="E25" s="127">
        <f t="shared" si="0"/>
        <v>100</v>
      </c>
      <c r="F25" s="230"/>
    </row>
    <row r="26" spans="1:6" s="87" customFormat="1">
      <c r="A26" s="162" t="s">
        <v>82</v>
      </c>
      <c r="B26" s="297" t="s">
        <v>27</v>
      </c>
      <c r="C26" s="293">
        <v>2.6</v>
      </c>
      <c r="D26" s="127">
        <v>2.6</v>
      </c>
      <c r="E26" s="127">
        <f t="shared" si="0"/>
        <v>100</v>
      </c>
      <c r="F26" s="230"/>
    </row>
    <row r="27" spans="1:6" s="87" customFormat="1">
      <c r="A27" s="162" t="s">
        <v>80</v>
      </c>
      <c r="B27" s="297" t="s">
        <v>25</v>
      </c>
      <c r="C27" s="293">
        <v>0.4</v>
      </c>
      <c r="D27" s="127">
        <v>0.4</v>
      </c>
      <c r="E27" s="127">
        <f t="shared" si="0"/>
        <v>100</v>
      </c>
      <c r="F27" s="230"/>
    </row>
    <row r="28" spans="1:6" s="87" customFormat="1">
      <c r="A28" s="162" t="s">
        <v>79</v>
      </c>
      <c r="B28" s="297" t="s">
        <v>68</v>
      </c>
      <c r="C28" s="293">
        <v>1.5</v>
      </c>
      <c r="D28" s="127">
        <v>1.5</v>
      </c>
      <c r="E28" s="127">
        <f t="shared" si="0"/>
        <v>100</v>
      </c>
      <c r="F28" s="230"/>
    </row>
    <row r="29" spans="1:6" s="87" customFormat="1">
      <c r="A29" s="162" t="s">
        <v>78</v>
      </c>
      <c r="B29" s="297" t="s">
        <v>22</v>
      </c>
      <c r="C29" s="293">
        <v>2.8</v>
      </c>
      <c r="D29" s="127">
        <v>2.8</v>
      </c>
      <c r="E29" s="127">
        <f t="shared" si="0"/>
        <v>100</v>
      </c>
      <c r="F29" s="230"/>
    </row>
    <row r="30" spans="1:6" s="87" customFormat="1" ht="37.5">
      <c r="A30" s="162" t="s">
        <v>77</v>
      </c>
      <c r="B30" s="163" t="s">
        <v>753</v>
      </c>
      <c r="C30" s="293">
        <v>3.7</v>
      </c>
      <c r="D30" s="127">
        <v>3.7</v>
      </c>
      <c r="E30" s="127">
        <f t="shared" si="0"/>
        <v>100</v>
      </c>
      <c r="F30" s="230"/>
    </row>
    <row r="31" spans="1:6">
      <c r="A31" s="158" t="s">
        <v>76</v>
      </c>
      <c r="B31" s="159" t="s">
        <v>19</v>
      </c>
      <c r="C31" s="166">
        <v>0.2</v>
      </c>
      <c r="D31" s="124">
        <v>0.2</v>
      </c>
      <c r="E31" s="127">
        <f t="shared" si="0"/>
        <v>100</v>
      </c>
      <c r="F31" s="134"/>
    </row>
    <row r="32" spans="1:6">
      <c r="A32" s="158" t="s">
        <v>75</v>
      </c>
      <c r="B32" s="159" t="s">
        <v>18</v>
      </c>
      <c r="C32" s="166">
        <v>1.9</v>
      </c>
      <c r="D32" s="124">
        <v>1.9</v>
      </c>
      <c r="E32" s="124">
        <f t="shared" si="0"/>
        <v>100</v>
      </c>
      <c r="F32" s="134"/>
    </row>
    <row r="33" spans="1:11">
      <c r="A33" s="158" t="s">
        <v>74</v>
      </c>
      <c r="B33" s="159" t="s">
        <v>16</v>
      </c>
      <c r="C33" s="166">
        <v>0.7</v>
      </c>
      <c r="D33" s="124">
        <v>0.7</v>
      </c>
      <c r="E33" s="124">
        <f t="shared" si="0"/>
        <v>100</v>
      </c>
      <c r="F33" s="134"/>
    </row>
    <row r="34" spans="1:11">
      <c r="A34" s="158" t="s">
        <v>73</v>
      </c>
      <c r="B34" s="159" t="s">
        <v>15</v>
      </c>
      <c r="C34" s="166">
        <v>1.8</v>
      </c>
      <c r="D34" s="124">
        <v>1.8</v>
      </c>
      <c r="E34" s="124">
        <f t="shared" si="0"/>
        <v>100</v>
      </c>
      <c r="F34" s="134"/>
    </row>
    <row r="35" spans="1:11">
      <c r="A35" s="158" t="s">
        <v>72</v>
      </c>
      <c r="B35" s="159" t="s">
        <v>14</v>
      </c>
      <c r="C35" s="166">
        <v>0.6</v>
      </c>
      <c r="D35" s="124">
        <v>0.6</v>
      </c>
      <c r="E35" s="124">
        <f t="shared" si="0"/>
        <v>100</v>
      </c>
      <c r="F35" s="134"/>
    </row>
    <row r="36" spans="1:11">
      <c r="A36" s="158" t="s">
        <v>71</v>
      </c>
      <c r="B36" s="159" t="s">
        <v>56</v>
      </c>
      <c r="C36" s="166">
        <v>4.8</v>
      </c>
      <c r="D36" s="124">
        <v>4.8</v>
      </c>
      <c r="E36" s="124">
        <f t="shared" si="0"/>
        <v>100</v>
      </c>
      <c r="F36" s="134"/>
    </row>
    <row r="37" spans="1:11" s="87" customFormat="1">
      <c r="A37" s="158" t="s">
        <v>70</v>
      </c>
      <c r="B37" s="159" t="s">
        <v>3</v>
      </c>
      <c r="C37" s="166">
        <v>0.4</v>
      </c>
      <c r="D37" s="127">
        <v>0.4</v>
      </c>
      <c r="E37" s="127">
        <f t="shared" si="0"/>
        <v>100</v>
      </c>
      <c r="F37" s="134"/>
      <c r="J37" s="73"/>
      <c r="K37" s="73"/>
    </row>
    <row r="38" spans="1:11">
      <c r="A38" s="158" t="s">
        <v>69</v>
      </c>
      <c r="B38" s="159" t="s">
        <v>4</v>
      </c>
      <c r="C38" s="166">
        <v>0.8</v>
      </c>
      <c r="D38" s="124">
        <v>0.8</v>
      </c>
      <c r="E38" s="124">
        <f t="shared" si="0"/>
        <v>100</v>
      </c>
      <c r="F38" s="134"/>
    </row>
    <row r="39" spans="1:11">
      <c r="A39" s="158" t="s">
        <v>67</v>
      </c>
      <c r="B39" s="159" t="s">
        <v>5</v>
      </c>
      <c r="C39" s="166">
        <v>5.4</v>
      </c>
      <c r="D39" s="124">
        <v>5.4</v>
      </c>
      <c r="E39" s="124">
        <f t="shared" si="0"/>
        <v>100</v>
      </c>
      <c r="F39" s="134"/>
    </row>
    <row r="40" spans="1:11">
      <c r="A40" s="158" t="s">
        <v>66</v>
      </c>
      <c r="B40" s="159" t="s">
        <v>6</v>
      </c>
      <c r="C40" s="166">
        <v>2.1</v>
      </c>
      <c r="D40" s="124">
        <v>2.1</v>
      </c>
      <c r="E40" s="124">
        <f t="shared" si="0"/>
        <v>100</v>
      </c>
      <c r="F40" s="134"/>
    </row>
    <row r="41" spans="1:11">
      <c r="A41" s="158" t="s">
        <v>65</v>
      </c>
      <c r="B41" s="159" t="s">
        <v>7</v>
      </c>
      <c r="C41" s="166">
        <v>1.5</v>
      </c>
      <c r="D41" s="124">
        <v>1.5</v>
      </c>
      <c r="E41" s="124">
        <f t="shared" si="0"/>
        <v>100</v>
      </c>
      <c r="F41" s="134"/>
    </row>
    <row r="42" spans="1:11">
      <c r="A42" s="158" t="s">
        <v>64</v>
      </c>
      <c r="B42" s="159" t="s">
        <v>8</v>
      </c>
      <c r="C42" s="166">
        <v>100.1</v>
      </c>
      <c r="D42" s="124">
        <v>100.1</v>
      </c>
      <c r="E42" s="124">
        <f t="shared" si="0"/>
        <v>100</v>
      </c>
      <c r="F42" s="134"/>
    </row>
    <row r="43" spans="1:11">
      <c r="A43" s="78"/>
      <c r="B43" s="77" t="s">
        <v>9</v>
      </c>
      <c r="C43" s="124">
        <f>SUM(C11:C42)</f>
        <v>153.39999999999998</v>
      </c>
      <c r="D43" s="124">
        <f>SUM(D11:D42)</f>
        <v>153.39999999999998</v>
      </c>
      <c r="E43" s="124">
        <f t="shared" si="0"/>
        <v>100</v>
      </c>
    </row>
    <row r="45" spans="1:11">
      <c r="A45" s="396" t="s">
        <v>53</v>
      </c>
      <c r="B45" s="396"/>
      <c r="C45" s="396"/>
      <c r="D45" s="356"/>
      <c r="E45" s="356"/>
    </row>
  </sheetData>
  <customSheetViews>
    <customSheetView guid="{7EABBF37-D56A-46DE-9AD5-6CA4EBC3AA57}" showPageBreaks="1" hiddenRows="1" topLeftCell="A3">
      <selection activeCell="A5" sqref="A5:E5"/>
      <pageMargins left="0.78740157480314965" right="0.39370078740157483" top="0.74803149606299213" bottom="0.74803149606299213" header="0.31496062992125984" footer="0.31496062992125984"/>
      <pageSetup paperSize="9" orientation="portrait" r:id="rId1"/>
      <headerFooter differentFirst="1">
        <oddHeader>&amp;C&amp;P</oddHeader>
      </headerFooter>
    </customSheetView>
    <customSheetView guid="{C16E4BCB-58C8-47D0-A0FD-B4DAAAB34E5C}" showPageBreaks="1" hiddenRows="1" topLeftCell="A3">
      <selection activeCell="A5" sqref="A5:E5"/>
      <pageMargins left="0.78740157480314965" right="0.39370078740157483" top="0.74803149606299213" bottom="0.74803149606299213" header="0.31496062992125984" footer="0.31496062992125984"/>
      <pageSetup paperSize="9" orientation="portrait" r:id="rId2"/>
      <headerFooter differentFirst="1">
        <oddHeader>&amp;C&amp;P</oddHeader>
      </headerFooter>
    </customSheetView>
    <customSheetView guid="{4F7A700D-25FD-4E6B-83A5-F9BA4B540919}" showPageBreaks="1" hiddenRows="1" topLeftCell="A18">
      <selection activeCell="J30" sqref="J30"/>
      <pageMargins left="0.78740157480314965" right="0.39370078740157483" top="0.74803149606299213" bottom="0.74803149606299213" header="0.31496062992125984" footer="0.31496062992125984"/>
      <pageSetup paperSize="9" orientation="portrait" r:id="rId3"/>
      <headerFooter differentFirst="1">
        <oddHeader>&amp;C&amp;P</oddHeader>
      </headerFooter>
    </customSheetView>
    <customSheetView guid="{ADE9CD15-CD42-4088-AD9A-185DB7331DBB}" hiddenRows="1" topLeftCell="A18">
      <selection activeCell="J30" sqref="J30"/>
      <pageMargins left="0.78740157480314965" right="0.39370078740157483" top="0.74803149606299213" bottom="0.74803149606299213" header="0.31496062992125984" footer="0.31496062992125984"/>
      <pageSetup paperSize="9" orientation="portrait" r:id="rId4"/>
      <headerFooter differentFirst="1">
        <oddHeader>&amp;C&amp;P</oddHeader>
      </headerFooter>
    </customSheetView>
    <customSheetView guid="{1DB1B61F-4271-489B-B4EC-BC6745E9499C}" hiddenRows="1" topLeftCell="A3">
      <selection activeCell="A5" sqref="A5:E5"/>
      <pageMargins left="0.78740157480314965" right="0.39370078740157483" top="0.74803149606299213" bottom="0.74803149606299213" header="0.31496062992125984" footer="0.31496062992125984"/>
      <pageSetup paperSize="9" orientation="portrait" r:id="rId5"/>
      <headerFooter differentFirst="1">
        <oddHeader>&amp;C&amp;P</oddHeader>
      </headerFooter>
    </customSheetView>
    <customSheetView guid="{9B53AACB-F69C-4C4E-B62B-18CAA2EE3F30}" showPageBreaks="1" hiddenRows="1" topLeftCell="A51">
      <selection activeCell="G12" sqref="G12"/>
      <pageMargins left="0.78740157480314965" right="0.39370078740157483" top="0.74803149606299213" bottom="0.74803149606299213" header="0.31496062992125984" footer="0.31496062992125984"/>
      <pageSetup paperSize="9" orientation="portrait" r:id="rId6"/>
      <headerFooter differentFirst="1">
        <oddHeader>&amp;C&amp;P</oddHeader>
      </headerFooter>
    </customSheetView>
    <customSheetView guid="{371E3228-9998-477A-9969-75F94E70AA35}" showPageBreaks="1" printArea="1" hiddenRows="1" topLeftCell="A18">
      <selection activeCell="B12" sqref="B12"/>
      <pageMargins left="0.78740157480314965" right="0.39370078740157483" top="0.74803149606299213" bottom="0.74803149606299213" header="0.31496062992125984" footer="0.31496062992125984"/>
      <pageSetup paperSize="9" orientation="portrait" r:id="rId7"/>
      <headerFooter differentFirst="1">
        <oddHeader>&amp;C&amp;P</oddHeader>
      </headerFooter>
    </customSheetView>
  </customSheetViews>
  <mergeCells count="5">
    <mergeCell ref="A5:E5"/>
    <mergeCell ref="A8:E8"/>
    <mergeCell ref="A7:E7"/>
    <mergeCell ref="A45:E45"/>
    <mergeCell ref="G8:I8"/>
  </mergeCells>
  <pageMargins left="0.94" right="0.39370078740157483" top="0.74803149606299213" bottom="0.55118110236220474" header="0.31496062992125984" footer="0.31496062992125984"/>
  <pageSetup paperSize="9" orientation="portrait" r:id="rId8"/>
  <headerFooter differentFirst="1"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55"/>
  <sheetViews>
    <sheetView zoomScaleNormal="100" workbookViewId="0">
      <selection activeCell="D14" sqref="D14"/>
    </sheetView>
  </sheetViews>
  <sheetFormatPr defaultRowHeight="18.75"/>
  <cols>
    <col min="1" max="1" width="6.140625" customWidth="1"/>
    <col min="2" max="2" width="42.140625" customWidth="1"/>
    <col min="3" max="3" width="14.7109375" style="12" customWidth="1"/>
    <col min="4" max="4" width="14.7109375" customWidth="1"/>
    <col min="5" max="5" width="13" customWidth="1"/>
  </cols>
  <sheetData>
    <row r="1" spans="1:5" ht="18.75" customHeight="1">
      <c r="A1" s="326"/>
      <c r="B1" s="327"/>
      <c r="C1" s="340" t="s">
        <v>838</v>
      </c>
      <c r="D1" s="327"/>
      <c r="E1" s="327"/>
    </row>
    <row r="2" spans="1:5" ht="18.75" customHeight="1">
      <c r="A2" s="326"/>
      <c r="B2" s="327"/>
      <c r="C2" s="340" t="s">
        <v>835</v>
      </c>
      <c r="D2" s="327"/>
      <c r="E2" s="327"/>
    </row>
    <row r="3" spans="1:5" ht="18.75" customHeight="1">
      <c r="A3" s="326"/>
      <c r="B3" s="327"/>
      <c r="C3" s="340" t="s">
        <v>836</v>
      </c>
      <c r="D3" s="327"/>
      <c r="E3" s="327"/>
    </row>
    <row r="4" spans="1:5">
      <c r="A4" s="1"/>
      <c r="B4" s="341"/>
      <c r="C4" s="340" t="s">
        <v>837</v>
      </c>
    </row>
    <row r="5" spans="1:5" ht="18.75" customHeight="1">
      <c r="A5" s="1"/>
      <c r="B5" s="360"/>
      <c r="C5" s="360"/>
    </row>
    <row r="6" spans="1:5">
      <c r="A6" s="361" t="s">
        <v>0</v>
      </c>
      <c r="B6" s="361"/>
      <c r="C6" s="361"/>
      <c r="D6" s="362"/>
      <c r="E6" s="362"/>
    </row>
    <row r="7" spans="1:5" ht="56.25" customHeight="1">
      <c r="A7" s="361" t="s">
        <v>797</v>
      </c>
      <c r="B7" s="361"/>
      <c r="C7" s="361"/>
      <c r="D7" s="362"/>
      <c r="E7" s="362"/>
    </row>
    <row r="8" spans="1:5" ht="20.100000000000001" customHeight="1">
      <c r="A8" s="1"/>
      <c r="B8" s="1"/>
    </row>
    <row r="9" spans="1:5" ht="84.75" customHeight="1">
      <c r="A9" s="11" t="s">
        <v>1</v>
      </c>
      <c r="B9" s="11" t="s">
        <v>51</v>
      </c>
      <c r="C9" s="8" t="s">
        <v>11</v>
      </c>
      <c r="D9" s="9" t="s">
        <v>52</v>
      </c>
      <c r="E9" s="9" t="s">
        <v>12</v>
      </c>
    </row>
    <row r="10" spans="1:5" s="212" customFormat="1">
      <c r="A10" s="213">
        <v>1</v>
      </c>
      <c r="B10" s="214" t="s">
        <v>50</v>
      </c>
      <c r="C10" s="233">
        <v>24114</v>
      </c>
      <c r="D10" s="233">
        <v>24114</v>
      </c>
      <c r="E10" s="148">
        <f>D10/C10*100</f>
        <v>100</v>
      </c>
    </row>
    <row r="11" spans="1:5" s="212" customFormat="1">
      <c r="A11" s="2">
        <v>2</v>
      </c>
      <c r="B11" s="215" t="s">
        <v>49</v>
      </c>
      <c r="C11" s="233">
        <v>60043.8</v>
      </c>
      <c r="D11" s="233">
        <v>60043.8</v>
      </c>
      <c r="E11" s="148">
        <f t="shared" ref="E11:E53" si="0">D11/C11*100</f>
        <v>100</v>
      </c>
    </row>
    <row r="12" spans="1:5" s="212" customFormat="1">
      <c r="A12" s="213">
        <v>3</v>
      </c>
      <c r="B12" s="216" t="s">
        <v>48</v>
      </c>
      <c r="C12" s="233">
        <v>60232.800000000003</v>
      </c>
      <c r="D12" s="233">
        <v>60232.800000000003</v>
      </c>
      <c r="E12" s="148">
        <f t="shared" si="0"/>
        <v>100</v>
      </c>
    </row>
    <row r="13" spans="1:5" s="212" customFormat="1" ht="20.25" customHeight="1">
      <c r="A13" s="2">
        <v>4</v>
      </c>
      <c r="B13" s="215" t="s">
        <v>47</v>
      </c>
      <c r="C13" s="233">
        <v>21491.8</v>
      </c>
      <c r="D13" s="233">
        <v>21491.8</v>
      </c>
      <c r="E13" s="148">
        <f t="shared" si="0"/>
        <v>100</v>
      </c>
    </row>
    <row r="14" spans="1:5" s="212" customFormat="1">
      <c r="A14" s="213">
        <v>5</v>
      </c>
      <c r="B14" s="215" t="s">
        <v>46</v>
      </c>
      <c r="C14" s="233">
        <v>60002.9</v>
      </c>
      <c r="D14" s="233">
        <v>60002.9</v>
      </c>
      <c r="E14" s="148">
        <f t="shared" si="0"/>
        <v>100</v>
      </c>
    </row>
    <row r="15" spans="1:5" s="212" customFormat="1">
      <c r="A15" s="2">
        <v>6</v>
      </c>
      <c r="B15" s="215" t="s">
        <v>45</v>
      </c>
      <c r="C15" s="233">
        <v>31031.7</v>
      </c>
      <c r="D15" s="233">
        <v>31031.7</v>
      </c>
      <c r="E15" s="148">
        <f t="shared" si="0"/>
        <v>100</v>
      </c>
    </row>
    <row r="16" spans="1:5" s="212" customFormat="1">
      <c r="A16" s="213">
        <v>7</v>
      </c>
      <c r="B16" s="215" t="s">
        <v>44</v>
      </c>
      <c r="C16" s="233">
        <v>85999.7</v>
      </c>
      <c r="D16" s="233">
        <v>85999.7</v>
      </c>
      <c r="E16" s="148">
        <f t="shared" si="0"/>
        <v>100</v>
      </c>
    </row>
    <row r="17" spans="1:5" s="212" customFormat="1">
      <c r="A17" s="2">
        <v>8</v>
      </c>
      <c r="B17" s="215" t="s">
        <v>43</v>
      </c>
      <c r="C17" s="233">
        <v>26790</v>
      </c>
      <c r="D17" s="233">
        <v>26790</v>
      </c>
      <c r="E17" s="148">
        <f t="shared" si="0"/>
        <v>100</v>
      </c>
    </row>
    <row r="18" spans="1:5" s="212" customFormat="1">
      <c r="A18" s="213">
        <v>9</v>
      </c>
      <c r="B18" s="215" t="s">
        <v>42</v>
      </c>
      <c r="C18" s="233">
        <v>51543</v>
      </c>
      <c r="D18" s="233">
        <v>51543</v>
      </c>
      <c r="E18" s="148">
        <f t="shared" si="0"/>
        <v>100</v>
      </c>
    </row>
    <row r="19" spans="1:5" s="212" customFormat="1">
      <c r="A19" s="2">
        <v>10</v>
      </c>
      <c r="B19" s="215" t="s">
        <v>41</v>
      </c>
      <c r="C19" s="233">
        <v>27659</v>
      </c>
      <c r="D19" s="233">
        <v>27659</v>
      </c>
      <c r="E19" s="148">
        <f t="shared" si="0"/>
        <v>100</v>
      </c>
    </row>
    <row r="20" spans="1:5" s="212" customFormat="1" ht="18" customHeight="1">
      <c r="A20" s="213">
        <v>11</v>
      </c>
      <c r="B20" s="215" t="s">
        <v>40</v>
      </c>
      <c r="C20" s="233">
        <v>37373</v>
      </c>
      <c r="D20" s="233">
        <v>37373</v>
      </c>
      <c r="E20" s="148">
        <f t="shared" si="0"/>
        <v>100</v>
      </c>
    </row>
    <row r="21" spans="1:5" s="212" customFormat="1">
      <c r="A21" s="2">
        <v>12</v>
      </c>
      <c r="B21" s="215" t="s">
        <v>39</v>
      </c>
      <c r="C21" s="233">
        <v>44632</v>
      </c>
      <c r="D21" s="233">
        <v>44632</v>
      </c>
      <c r="E21" s="148">
        <f t="shared" si="0"/>
        <v>100</v>
      </c>
    </row>
    <row r="22" spans="1:5" s="212" customFormat="1">
      <c r="A22" s="213">
        <v>13</v>
      </c>
      <c r="B22" s="215" t="s">
        <v>38</v>
      </c>
      <c r="C22" s="233">
        <v>58017</v>
      </c>
      <c r="D22" s="233">
        <v>58017</v>
      </c>
      <c r="E22" s="148">
        <f t="shared" si="0"/>
        <v>100</v>
      </c>
    </row>
    <row r="23" spans="1:5" s="212" customFormat="1">
      <c r="A23" s="2">
        <v>14</v>
      </c>
      <c r="B23" s="215" t="s">
        <v>37</v>
      </c>
      <c r="C23" s="233">
        <v>38621</v>
      </c>
      <c r="D23" s="233">
        <v>38621</v>
      </c>
      <c r="E23" s="148">
        <f t="shared" si="0"/>
        <v>100</v>
      </c>
    </row>
    <row r="24" spans="1:5" s="212" customFormat="1">
      <c r="A24" s="213">
        <v>15</v>
      </c>
      <c r="B24" s="215" t="s">
        <v>36</v>
      </c>
      <c r="C24" s="233">
        <v>28566.5</v>
      </c>
      <c r="D24" s="233">
        <v>28566.5</v>
      </c>
      <c r="E24" s="148">
        <f t="shared" si="0"/>
        <v>100</v>
      </c>
    </row>
    <row r="25" spans="1:5" s="212" customFormat="1">
      <c r="A25" s="2">
        <v>16</v>
      </c>
      <c r="B25" s="215" t="s">
        <v>35</v>
      </c>
      <c r="C25" s="233">
        <v>33694</v>
      </c>
      <c r="D25" s="233">
        <v>33694</v>
      </c>
      <c r="E25" s="148">
        <f t="shared" si="0"/>
        <v>100</v>
      </c>
    </row>
    <row r="26" spans="1:5" s="212" customFormat="1">
      <c r="A26" s="213">
        <v>17</v>
      </c>
      <c r="B26" s="215" t="s">
        <v>34</v>
      </c>
      <c r="C26" s="233">
        <v>81346</v>
      </c>
      <c r="D26" s="233">
        <v>81346</v>
      </c>
      <c r="E26" s="148">
        <f t="shared" si="0"/>
        <v>100</v>
      </c>
    </row>
    <row r="27" spans="1:5" s="212" customFormat="1">
      <c r="A27" s="213">
        <v>18</v>
      </c>
      <c r="B27" s="216" t="s">
        <v>33</v>
      </c>
      <c r="C27" s="233">
        <v>21252.400000000001</v>
      </c>
      <c r="D27" s="233">
        <v>21252.400000000001</v>
      </c>
      <c r="E27" s="148">
        <f t="shared" si="0"/>
        <v>100</v>
      </c>
    </row>
    <row r="28" spans="1:5" s="212" customFormat="1">
      <c r="A28" s="2">
        <v>19</v>
      </c>
      <c r="B28" s="215" t="s">
        <v>32</v>
      </c>
      <c r="C28" s="233">
        <v>29431</v>
      </c>
      <c r="D28" s="233">
        <v>29431</v>
      </c>
      <c r="E28" s="148">
        <f t="shared" si="0"/>
        <v>100</v>
      </c>
    </row>
    <row r="29" spans="1:5" s="212" customFormat="1">
      <c r="A29" s="213">
        <v>20</v>
      </c>
      <c r="B29" s="215" t="s">
        <v>31</v>
      </c>
      <c r="C29" s="233">
        <v>23575</v>
      </c>
      <c r="D29" s="233">
        <v>23575</v>
      </c>
      <c r="E29" s="148">
        <f t="shared" si="0"/>
        <v>100</v>
      </c>
    </row>
    <row r="30" spans="1:5" s="212" customFormat="1">
      <c r="A30" s="2">
        <v>21</v>
      </c>
      <c r="B30" s="215" t="s">
        <v>30</v>
      </c>
      <c r="C30" s="233">
        <v>46466</v>
      </c>
      <c r="D30" s="233">
        <v>46466</v>
      </c>
      <c r="E30" s="148">
        <f t="shared" si="0"/>
        <v>100</v>
      </c>
    </row>
    <row r="31" spans="1:5" s="212" customFormat="1" ht="19.5" customHeight="1">
      <c r="A31" s="213">
        <v>22</v>
      </c>
      <c r="B31" s="215" t="s">
        <v>29</v>
      </c>
      <c r="C31" s="233">
        <v>54363</v>
      </c>
      <c r="D31" s="233">
        <v>54363</v>
      </c>
      <c r="E31" s="148">
        <f t="shared" si="0"/>
        <v>100</v>
      </c>
    </row>
    <row r="32" spans="1:5" s="212" customFormat="1">
      <c r="A32" s="2">
        <v>23</v>
      </c>
      <c r="B32" s="215" t="s">
        <v>28</v>
      </c>
      <c r="C32" s="233">
        <v>43895</v>
      </c>
      <c r="D32" s="233">
        <v>43895</v>
      </c>
      <c r="E32" s="148">
        <f t="shared" si="0"/>
        <v>100</v>
      </c>
    </row>
    <row r="33" spans="1:5" s="212" customFormat="1">
      <c r="A33" s="213">
        <v>24</v>
      </c>
      <c r="B33" s="215" t="s">
        <v>27</v>
      </c>
      <c r="C33" s="233">
        <v>52382</v>
      </c>
      <c r="D33" s="233">
        <v>52382</v>
      </c>
      <c r="E33" s="148">
        <f t="shared" si="0"/>
        <v>100</v>
      </c>
    </row>
    <row r="34" spans="1:5" s="212" customFormat="1" ht="17.25" customHeight="1">
      <c r="A34" s="2">
        <v>25</v>
      </c>
      <c r="B34" s="215" t="s">
        <v>26</v>
      </c>
      <c r="C34" s="233">
        <v>37624.699999999997</v>
      </c>
      <c r="D34" s="233">
        <v>37624.699999999997</v>
      </c>
      <c r="E34" s="148">
        <f t="shared" si="0"/>
        <v>100</v>
      </c>
    </row>
    <row r="35" spans="1:5" s="212" customFormat="1">
      <c r="A35" s="213">
        <v>26</v>
      </c>
      <c r="B35" s="215" t="s">
        <v>25</v>
      </c>
      <c r="C35" s="233">
        <v>37972.400000000001</v>
      </c>
      <c r="D35" s="233">
        <v>37972.400000000001</v>
      </c>
      <c r="E35" s="148">
        <f t="shared" si="0"/>
        <v>100</v>
      </c>
    </row>
    <row r="36" spans="1:5" s="288" customFormat="1" ht="36.75" customHeight="1">
      <c r="A36" s="2">
        <v>27</v>
      </c>
      <c r="B36" s="215" t="s">
        <v>752</v>
      </c>
      <c r="C36" s="7">
        <v>31465.9</v>
      </c>
      <c r="D36" s="7">
        <v>31465.9</v>
      </c>
      <c r="E36" s="148">
        <f t="shared" si="0"/>
        <v>100</v>
      </c>
    </row>
    <row r="37" spans="1:5" s="212" customFormat="1">
      <c r="A37" s="213">
        <v>28</v>
      </c>
      <c r="B37" s="215" t="s">
        <v>24</v>
      </c>
      <c r="C37" s="233">
        <v>31838</v>
      </c>
      <c r="D37" s="233">
        <v>31838</v>
      </c>
      <c r="E37" s="148">
        <f t="shared" si="0"/>
        <v>100</v>
      </c>
    </row>
    <row r="38" spans="1:5" s="212" customFormat="1">
      <c r="A38" s="2">
        <v>29</v>
      </c>
      <c r="B38" s="215" t="s">
        <v>23</v>
      </c>
      <c r="C38" s="233">
        <v>24130</v>
      </c>
      <c r="D38" s="233">
        <v>24130</v>
      </c>
      <c r="E38" s="148">
        <f t="shared" si="0"/>
        <v>100</v>
      </c>
    </row>
    <row r="39" spans="1:5" s="212" customFormat="1">
      <c r="A39" s="213">
        <v>30</v>
      </c>
      <c r="B39" s="215" t="s">
        <v>22</v>
      </c>
      <c r="C39" s="233">
        <v>58843</v>
      </c>
      <c r="D39" s="233">
        <v>58843</v>
      </c>
      <c r="E39" s="148">
        <f t="shared" si="0"/>
        <v>100</v>
      </c>
    </row>
    <row r="40" spans="1:5" s="212" customFormat="1" ht="18.75" customHeight="1">
      <c r="A40" s="2">
        <v>31</v>
      </c>
      <c r="B40" s="215" t="s">
        <v>21</v>
      </c>
      <c r="C40" s="233">
        <v>59753</v>
      </c>
      <c r="D40" s="233">
        <v>59753</v>
      </c>
      <c r="E40" s="148">
        <f t="shared" si="0"/>
        <v>100</v>
      </c>
    </row>
    <row r="41" spans="1:5" s="212" customFormat="1">
      <c r="A41" s="213">
        <v>32</v>
      </c>
      <c r="B41" s="215" t="s">
        <v>20</v>
      </c>
      <c r="C41" s="233">
        <v>17901</v>
      </c>
      <c r="D41" s="233">
        <v>17901</v>
      </c>
      <c r="E41" s="148">
        <f t="shared" si="0"/>
        <v>100</v>
      </c>
    </row>
    <row r="42" spans="1:5" s="212" customFormat="1">
      <c r="A42" s="2">
        <v>33</v>
      </c>
      <c r="B42" s="215" t="s">
        <v>19</v>
      </c>
      <c r="C42" s="233">
        <v>23569.5</v>
      </c>
      <c r="D42" s="233">
        <v>23569.5</v>
      </c>
      <c r="E42" s="148">
        <f t="shared" si="0"/>
        <v>100</v>
      </c>
    </row>
    <row r="43" spans="1:5" s="212" customFormat="1">
      <c r="A43" s="213">
        <v>34</v>
      </c>
      <c r="B43" s="215" t="s">
        <v>18</v>
      </c>
      <c r="C43" s="233">
        <v>35319</v>
      </c>
      <c r="D43" s="233">
        <v>35319</v>
      </c>
      <c r="E43" s="148">
        <f t="shared" si="0"/>
        <v>100</v>
      </c>
    </row>
    <row r="44" spans="1:5" s="212" customFormat="1">
      <c r="A44" s="2">
        <v>35</v>
      </c>
      <c r="B44" s="216" t="s">
        <v>17</v>
      </c>
      <c r="C44" s="233">
        <v>70242</v>
      </c>
      <c r="D44" s="233">
        <v>70242</v>
      </c>
      <c r="E44" s="148">
        <f t="shared" si="0"/>
        <v>100</v>
      </c>
    </row>
    <row r="45" spans="1:5" s="212" customFormat="1">
      <c r="A45" s="213">
        <v>36</v>
      </c>
      <c r="B45" s="215" t="s">
        <v>16</v>
      </c>
      <c r="C45" s="233">
        <v>33986</v>
      </c>
      <c r="D45" s="233">
        <v>33986</v>
      </c>
      <c r="E45" s="148">
        <f t="shared" si="0"/>
        <v>100</v>
      </c>
    </row>
    <row r="46" spans="1:5" s="212" customFormat="1">
      <c r="A46" s="2">
        <v>37</v>
      </c>
      <c r="B46" s="215" t="s">
        <v>15</v>
      </c>
      <c r="C46" s="233">
        <v>29964</v>
      </c>
      <c r="D46" s="233">
        <v>29964</v>
      </c>
      <c r="E46" s="148">
        <f t="shared" si="0"/>
        <v>100</v>
      </c>
    </row>
    <row r="47" spans="1:5" s="212" customFormat="1">
      <c r="A47" s="213">
        <v>38</v>
      </c>
      <c r="B47" s="215" t="s">
        <v>14</v>
      </c>
      <c r="C47" s="233">
        <v>34843.1</v>
      </c>
      <c r="D47" s="233">
        <v>34843.1</v>
      </c>
      <c r="E47" s="148">
        <f t="shared" si="0"/>
        <v>100</v>
      </c>
    </row>
    <row r="48" spans="1:5" s="212" customFormat="1">
      <c r="A48" s="213">
        <v>39</v>
      </c>
      <c r="B48" s="215" t="s">
        <v>56</v>
      </c>
      <c r="C48" s="233">
        <v>66899</v>
      </c>
      <c r="D48" s="233">
        <v>66899</v>
      </c>
      <c r="E48" s="148">
        <f t="shared" si="0"/>
        <v>100</v>
      </c>
    </row>
    <row r="49" spans="1:5" s="212" customFormat="1">
      <c r="A49" s="2">
        <v>40</v>
      </c>
      <c r="B49" s="215" t="s">
        <v>3</v>
      </c>
      <c r="C49" s="5">
        <v>9833.4</v>
      </c>
      <c r="D49" s="5">
        <v>9833.4</v>
      </c>
      <c r="E49" s="148">
        <f t="shared" si="0"/>
        <v>100</v>
      </c>
    </row>
    <row r="50" spans="1:5" s="212" customFormat="1">
      <c r="A50" s="213">
        <v>41</v>
      </c>
      <c r="B50" s="215" t="s">
        <v>4</v>
      </c>
      <c r="C50" s="5">
        <v>55515.1</v>
      </c>
      <c r="D50" s="5">
        <v>55515.1</v>
      </c>
      <c r="E50" s="148">
        <f t="shared" si="0"/>
        <v>100</v>
      </c>
    </row>
    <row r="51" spans="1:5" s="212" customFormat="1">
      <c r="A51" s="2">
        <v>42</v>
      </c>
      <c r="B51" s="215" t="s">
        <v>6</v>
      </c>
      <c r="C51" s="5">
        <v>52370.6</v>
      </c>
      <c r="D51" s="5">
        <v>52370.6</v>
      </c>
      <c r="E51" s="148">
        <f>D51/C51*100</f>
        <v>100</v>
      </c>
    </row>
    <row r="52" spans="1:5" s="212" customFormat="1">
      <c r="A52" s="213">
        <v>43</v>
      </c>
      <c r="B52" s="215" t="s">
        <v>7</v>
      </c>
      <c r="C52" s="5">
        <v>68599.5</v>
      </c>
      <c r="D52" s="5">
        <v>68599.5</v>
      </c>
      <c r="E52" s="148">
        <f t="shared" si="0"/>
        <v>100</v>
      </c>
    </row>
    <row r="53" spans="1:5" s="212" customFormat="1">
      <c r="A53" s="2"/>
      <c r="B53" s="111" t="s">
        <v>9</v>
      </c>
      <c r="C53" s="7">
        <f>SUM(C10:C52)</f>
        <v>1823191.8</v>
      </c>
      <c r="D53" s="7">
        <f>SUM(D10:D52)</f>
        <v>1823191.8</v>
      </c>
      <c r="E53" s="148">
        <f t="shared" si="0"/>
        <v>100</v>
      </c>
    </row>
    <row r="54" spans="1:5" ht="15" customHeight="1"/>
    <row r="55" spans="1:5" ht="15" customHeight="1">
      <c r="A55" s="355" t="s">
        <v>10</v>
      </c>
      <c r="B55" s="355"/>
      <c r="C55" s="355"/>
      <c r="D55" s="356"/>
      <c r="E55" s="356"/>
    </row>
  </sheetData>
  <customSheetViews>
    <customSheetView guid="{7EABBF37-D56A-46DE-9AD5-6CA4EBC3AA57}" showPageBreaks="1" printArea="1" topLeftCell="A33">
      <selection activeCell="C46" sqref="C46"/>
      <pageMargins left="0.78740157480314965" right="0.39370078740157483" top="0.78740157480314965" bottom="0.78740157480314965" header="0.39370078740157483" footer="0.39370078740157483"/>
      <pageSetup paperSize="9" scale="96" orientation="portrait" r:id="rId1"/>
      <headerFooter differentFirst="1" alignWithMargins="0">
        <oddHeader>&amp;C&amp;P</oddHeader>
      </headerFooter>
    </customSheetView>
    <customSheetView guid="{C16E4BCB-58C8-47D0-A0FD-B4DAAAB34E5C}" showPageBreaks="1" printArea="1">
      <selection activeCell="C46" sqref="C46"/>
      <pageMargins left="0.78740157480314965" right="0.39370078740157483" top="0.78740157480314965" bottom="0.78740157480314965" header="0.39370078740157483" footer="0.39370078740157483"/>
      <pageSetup paperSize="9" scale="96" orientation="portrait" r:id="rId2"/>
      <headerFooter differentFirst="1" alignWithMargins="0">
        <oddHeader>&amp;C&amp;P</oddHeader>
      </headerFooter>
    </customSheetView>
    <customSheetView guid="{4F7A700D-25FD-4E6B-83A5-F9BA4B540919}" showPageBreaks="1" printArea="1" topLeftCell="A6">
      <selection activeCell="C46" sqref="C46"/>
      <pageMargins left="0.78740157480314965" right="0.39370078740157483" top="0.78740157480314965" bottom="0.78740157480314965" header="0.39370078740157483" footer="0.39370078740157483"/>
      <pageSetup paperSize="9" scale="96" orientation="portrait" r:id="rId3"/>
      <headerFooter differentFirst="1" alignWithMargins="0">
        <oddHeader>&amp;C&amp;P</oddHeader>
      </headerFooter>
    </customSheetView>
    <customSheetView guid="{ADE9CD15-CD42-4088-AD9A-185DB7331DBB}" topLeftCell="A33">
      <selection activeCell="C46" sqref="C46"/>
      <pageMargins left="0.78740157480314965" right="0.39370078740157483" top="0.78740157480314965" bottom="0.78740157480314965" header="0.39370078740157483" footer="0.39370078740157483"/>
      <pageSetup paperSize="9" scale="96" orientation="portrait" r:id="rId4"/>
      <headerFooter differentFirst="1" alignWithMargins="0">
        <oddHeader>&amp;C&amp;P</oddHeader>
      </headerFooter>
    </customSheetView>
    <customSheetView guid="{1DB1B61F-4271-489B-B4EC-BC6745E9499C}" topLeftCell="A33">
      <selection activeCell="C46" sqref="C46"/>
      <pageMargins left="0.78740157480314965" right="0.39370078740157483" top="0.78740157480314965" bottom="0.78740157480314965" header="0.39370078740157483" footer="0.39370078740157483"/>
      <pageSetup paperSize="9" scale="96" orientation="portrait" r:id="rId5"/>
      <headerFooter differentFirst="1" alignWithMargins="0">
        <oddHeader>&amp;C&amp;P</oddHeader>
      </headerFooter>
    </customSheetView>
    <customSheetView guid="{9B53AACB-F69C-4C4E-B62B-18CAA2EE3F30}" showPageBreaks="1" printArea="1" topLeftCell="A37">
      <selection activeCell="E47" sqref="E47:E48"/>
      <pageMargins left="0.78740157480314965" right="0.39370078740157483" top="0.78740157480314965" bottom="0.78740157480314965" header="0.39370078740157483" footer="0.39370078740157483"/>
      <pageSetup paperSize="9" scale="96" orientation="portrait" r:id="rId6"/>
      <headerFooter differentFirst="1" alignWithMargins="0">
        <oddHeader>&amp;C&amp;P</oddHeader>
      </headerFooter>
    </customSheetView>
    <customSheetView guid="{371E3228-9998-477A-9969-75F94E70AA35}" showPageBreaks="1" printArea="1" topLeftCell="A43">
      <selection activeCell="G58" sqref="G58:G59"/>
      <pageMargins left="0.78740157480314965" right="0.39370078740157483" top="0.78740157480314965" bottom="0.78740157480314965" header="0.39370078740157483" footer="0.39370078740157483"/>
      <pageSetup paperSize="9" scale="96" orientation="portrait" r:id="rId7"/>
      <headerFooter differentFirst="1" alignWithMargins="0">
        <oddHeader>&amp;C&amp;P</oddHeader>
      </headerFooter>
    </customSheetView>
  </customSheetViews>
  <mergeCells count="4">
    <mergeCell ref="B5:C5"/>
    <mergeCell ref="A55:E55"/>
    <mergeCell ref="A6:E6"/>
    <mergeCell ref="A7:E7"/>
  </mergeCells>
  <pageMargins left="0.98425196850393704" right="0.59055118110236227" top="0.78740157480314965" bottom="0.59055118110236227" header="0.35433070866141736" footer="0.23622047244094491"/>
  <pageSetup paperSize="9" scale="96" orientation="portrait" r:id="rId8"/>
  <headerFooter differentFirst="1">
    <oddHeader xml:space="preserve">&amp;C&amp;P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55"/>
  <sheetViews>
    <sheetView zoomScaleNormal="100" workbookViewId="0">
      <selection activeCell="A7" sqref="A7:E7"/>
    </sheetView>
  </sheetViews>
  <sheetFormatPr defaultColWidth="9.140625" defaultRowHeight="18.75"/>
  <cols>
    <col min="1" max="1" width="6" style="16" customWidth="1"/>
    <col min="2" max="2" width="39.5703125" style="15" customWidth="1"/>
    <col min="3" max="3" width="14.5703125" style="14" customWidth="1"/>
    <col min="4" max="4" width="14.28515625" style="13" customWidth="1"/>
    <col min="5" max="5" width="13.42578125" style="13" customWidth="1"/>
    <col min="6" max="6" width="13.28515625" style="13" customWidth="1"/>
    <col min="7" max="7" width="16.85546875" style="13" customWidth="1"/>
    <col min="8" max="16384" width="9.140625" style="13"/>
  </cols>
  <sheetData>
    <row r="1" spans="1:7" s="20" customFormat="1">
      <c r="A1" s="342"/>
      <c r="B1" s="328"/>
      <c r="C1" s="340" t="s">
        <v>839</v>
      </c>
      <c r="D1" s="328"/>
      <c r="E1" s="328"/>
    </row>
    <row r="2" spans="1:7" s="20" customFormat="1">
      <c r="A2" s="326"/>
      <c r="B2" s="327"/>
      <c r="C2" s="340" t="s">
        <v>835</v>
      </c>
      <c r="D2" s="327"/>
      <c r="E2" s="327"/>
    </row>
    <row r="3" spans="1:7" s="20" customFormat="1">
      <c r="A3" s="326"/>
      <c r="B3" s="327"/>
      <c r="C3" s="340" t="s">
        <v>836</v>
      </c>
      <c r="D3" s="327"/>
      <c r="E3" s="327"/>
    </row>
    <row r="4" spans="1:7" s="20" customFormat="1">
      <c r="A4" s="326"/>
      <c r="B4" s="327"/>
      <c r="C4" s="340" t="s">
        <v>837</v>
      </c>
      <c r="D4" s="327"/>
      <c r="E4" s="327"/>
    </row>
    <row r="5" spans="1:7" s="20" customFormat="1">
      <c r="A5" s="30"/>
      <c r="B5" s="31"/>
      <c r="C5" s="31"/>
      <c r="D5" s="31"/>
      <c r="E5" s="31"/>
    </row>
    <row r="6" spans="1:7" s="20" customFormat="1">
      <c r="A6" s="364" t="s">
        <v>0</v>
      </c>
      <c r="B6" s="364"/>
      <c r="C6" s="364"/>
      <c r="D6" s="356"/>
      <c r="E6" s="356"/>
    </row>
    <row r="7" spans="1:7" s="20" customFormat="1" ht="131.25" customHeight="1">
      <c r="A7" s="365" t="s">
        <v>802</v>
      </c>
      <c r="B7" s="365"/>
      <c r="C7" s="365"/>
      <c r="D7" s="362"/>
      <c r="E7" s="362"/>
    </row>
    <row r="8" spans="1:7" s="20" customFormat="1" ht="84" customHeight="1">
      <c r="A8" s="8" t="s">
        <v>1</v>
      </c>
      <c r="B8" s="8" t="s">
        <v>51</v>
      </c>
      <c r="C8" s="8" t="s">
        <v>11</v>
      </c>
      <c r="D8" s="9" t="s">
        <v>100</v>
      </c>
      <c r="E8" s="9" t="s">
        <v>12</v>
      </c>
    </row>
    <row r="9" spans="1:7" s="65" customFormat="1">
      <c r="A9" s="162" t="s">
        <v>97</v>
      </c>
      <c r="B9" s="297" t="s">
        <v>50</v>
      </c>
      <c r="C9" s="293">
        <v>264</v>
      </c>
      <c r="D9" s="135">
        <v>264</v>
      </c>
      <c r="E9" s="135">
        <f>D9/C9*100</f>
        <v>100</v>
      </c>
      <c r="F9" s="217"/>
      <c r="G9" s="218"/>
    </row>
    <row r="10" spans="1:7" s="65" customFormat="1">
      <c r="A10" s="162" t="s">
        <v>96</v>
      </c>
      <c r="B10" s="297" t="s">
        <v>49</v>
      </c>
      <c r="C10" s="293">
        <v>644.20000000000005</v>
      </c>
      <c r="D10" s="135">
        <v>644.20000000000005</v>
      </c>
      <c r="E10" s="135">
        <f t="shared" ref="E10:E50" si="0">D10/C10*100</f>
        <v>100</v>
      </c>
      <c r="F10" s="217"/>
      <c r="G10" s="218"/>
    </row>
    <row r="11" spans="1:7" s="65" customFormat="1">
      <c r="A11" s="162" t="s">
        <v>95</v>
      </c>
      <c r="B11" s="297" t="s">
        <v>48</v>
      </c>
      <c r="C11" s="293">
        <v>296.10000000000002</v>
      </c>
      <c r="D11" s="135">
        <v>296.10000000000002</v>
      </c>
      <c r="E11" s="135">
        <f t="shared" si="0"/>
        <v>100</v>
      </c>
      <c r="F11" s="217"/>
      <c r="G11" s="218"/>
    </row>
    <row r="12" spans="1:7" s="65" customFormat="1" ht="37.5">
      <c r="A12" s="162" t="s">
        <v>94</v>
      </c>
      <c r="B12" s="163" t="s">
        <v>754</v>
      </c>
      <c r="C12" s="293">
        <v>182</v>
      </c>
      <c r="D12" s="135">
        <v>180.9</v>
      </c>
      <c r="E12" s="135">
        <f t="shared" si="0"/>
        <v>99.395604395604394</v>
      </c>
      <c r="F12" s="217"/>
      <c r="G12" s="218"/>
    </row>
    <row r="13" spans="1:7" s="65" customFormat="1">
      <c r="A13" s="162" t="s">
        <v>93</v>
      </c>
      <c r="B13" s="297" t="s">
        <v>46</v>
      </c>
      <c r="C13" s="293">
        <v>294</v>
      </c>
      <c r="D13" s="135">
        <v>294</v>
      </c>
      <c r="E13" s="135">
        <f t="shared" si="0"/>
        <v>100</v>
      </c>
      <c r="F13" s="217"/>
      <c r="G13" s="218"/>
    </row>
    <row r="14" spans="1:7" s="65" customFormat="1">
      <c r="A14" s="162" t="s">
        <v>92</v>
      </c>
      <c r="B14" s="297" t="s">
        <v>45</v>
      </c>
      <c r="C14" s="293">
        <v>291</v>
      </c>
      <c r="D14" s="135">
        <v>291</v>
      </c>
      <c r="E14" s="135">
        <f t="shared" si="0"/>
        <v>100</v>
      </c>
      <c r="F14" s="217"/>
      <c r="G14" s="218"/>
    </row>
    <row r="15" spans="1:7" s="65" customFormat="1">
      <c r="A15" s="162" t="s">
        <v>91</v>
      </c>
      <c r="B15" s="297" t="s">
        <v>44</v>
      </c>
      <c r="C15" s="293">
        <v>502</v>
      </c>
      <c r="D15" s="135">
        <v>501</v>
      </c>
      <c r="E15" s="135">
        <f t="shared" si="0"/>
        <v>99.800796812748999</v>
      </c>
      <c r="F15" s="217"/>
      <c r="G15" s="218"/>
    </row>
    <row r="16" spans="1:7" s="65" customFormat="1">
      <c r="A16" s="162" t="s">
        <v>90</v>
      </c>
      <c r="B16" s="297" t="s">
        <v>43</v>
      </c>
      <c r="C16" s="293">
        <v>309</v>
      </c>
      <c r="D16" s="37">
        <v>309</v>
      </c>
      <c r="E16" s="135">
        <f t="shared" si="0"/>
        <v>100</v>
      </c>
      <c r="F16" s="217"/>
      <c r="G16" s="218"/>
    </row>
    <row r="17" spans="1:7" s="65" customFormat="1">
      <c r="A17" s="162" t="s">
        <v>89</v>
      </c>
      <c r="B17" s="297" t="s">
        <v>42</v>
      </c>
      <c r="C17" s="293">
        <v>436.5</v>
      </c>
      <c r="D17" s="37">
        <v>436.5</v>
      </c>
      <c r="E17" s="135">
        <f t="shared" si="0"/>
        <v>100</v>
      </c>
      <c r="F17" s="217"/>
      <c r="G17" s="218"/>
    </row>
    <row r="18" spans="1:7" s="65" customFormat="1">
      <c r="A18" s="162" t="s">
        <v>88</v>
      </c>
      <c r="B18" s="297" t="s">
        <v>41</v>
      </c>
      <c r="C18" s="293">
        <v>288</v>
      </c>
      <c r="D18" s="37">
        <v>288</v>
      </c>
      <c r="E18" s="135">
        <f t="shared" si="0"/>
        <v>100</v>
      </c>
      <c r="F18" s="217"/>
      <c r="G18" s="218"/>
    </row>
    <row r="19" spans="1:7" s="65" customFormat="1" ht="37.5">
      <c r="A19" s="162" t="s">
        <v>87</v>
      </c>
      <c r="B19" s="163" t="s">
        <v>755</v>
      </c>
      <c r="C19" s="293">
        <v>454.2</v>
      </c>
      <c r="D19" s="37">
        <v>453.4</v>
      </c>
      <c r="E19" s="135">
        <f t="shared" si="0"/>
        <v>99.823866138265089</v>
      </c>
      <c r="F19" s="217"/>
      <c r="G19" s="218"/>
    </row>
    <row r="20" spans="1:7" s="65" customFormat="1">
      <c r="A20" s="162" t="s">
        <v>86</v>
      </c>
      <c r="B20" s="297" t="s">
        <v>39</v>
      </c>
      <c r="C20" s="293">
        <v>288.3</v>
      </c>
      <c r="D20" s="37">
        <v>288.3</v>
      </c>
      <c r="E20" s="135">
        <f t="shared" si="0"/>
        <v>100</v>
      </c>
      <c r="F20" s="217"/>
      <c r="G20" s="218"/>
    </row>
    <row r="21" spans="1:7" s="65" customFormat="1">
      <c r="A21" s="162" t="s">
        <v>85</v>
      </c>
      <c r="B21" s="297" t="s">
        <v>38</v>
      </c>
      <c r="C21" s="293">
        <v>401.2</v>
      </c>
      <c r="D21" s="37">
        <v>401.2</v>
      </c>
      <c r="E21" s="135">
        <f t="shared" si="0"/>
        <v>100</v>
      </c>
      <c r="F21" s="217"/>
      <c r="G21" s="218"/>
    </row>
    <row r="22" spans="1:7" s="65" customFormat="1">
      <c r="A22" s="162" t="s">
        <v>84</v>
      </c>
      <c r="B22" s="297" t="s">
        <v>37</v>
      </c>
      <c r="C22" s="293">
        <v>308.3</v>
      </c>
      <c r="D22" s="37">
        <v>308.3</v>
      </c>
      <c r="E22" s="135">
        <f t="shared" si="0"/>
        <v>100</v>
      </c>
      <c r="F22" s="217"/>
      <c r="G22" s="218"/>
    </row>
    <row r="23" spans="1:7" s="65" customFormat="1">
      <c r="A23" s="162" t="s">
        <v>83</v>
      </c>
      <c r="B23" s="297" t="s">
        <v>36</v>
      </c>
      <c r="C23" s="293">
        <v>312</v>
      </c>
      <c r="D23" s="37">
        <v>312</v>
      </c>
      <c r="E23" s="135">
        <f t="shared" si="0"/>
        <v>100</v>
      </c>
      <c r="F23" s="217"/>
      <c r="G23" s="218"/>
    </row>
    <row r="24" spans="1:7" s="65" customFormat="1">
      <c r="A24" s="162" t="s">
        <v>82</v>
      </c>
      <c r="B24" s="297" t="s">
        <v>81</v>
      </c>
      <c r="C24" s="293">
        <v>440</v>
      </c>
      <c r="D24" s="37">
        <v>440</v>
      </c>
      <c r="E24" s="135">
        <f t="shared" si="0"/>
        <v>100</v>
      </c>
      <c r="F24" s="217"/>
      <c r="G24" s="218"/>
    </row>
    <row r="25" spans="1:7" s="65" customFormat="1">
      <c r="A25" s="162" t="s">
        <v>80</v>
      </c>
      <c r="B25" s="297" t="s">
        <v>34</v>
      </c>
      <c r="C25" s="293">
        <v>407</v>
      </c>
      <c r="D25" s="37">
        <v>407</v>
      </c>
      <c r="E25" s="135">
        <f t="shared" si="0"/>
        <v>100</v>
      </c>
      <c r="F25" s="217"/>
      <c r="G25" s="218"/>
    </row>
    <row r="26" spans="1:7" s="65" customFormat="1">
      <c r="A26" s="162" t="s">
        <v>79</v>
      </c>
      <c r="B26" s="297" t="s">
        <v>33</v>
      </c>
      <c r="C26" s="293">
        <v>188</v>
      </c>
      <c r="D26" s="37">
        <v>187</v>
      </c>
      <c r="E26" s="135">
        <f t="shared" si="0"/>
        <v>99.468085106382972</v>
      </c>
      <c r="F26" s="217"/>
      <c r="G26" s="218"/>
    </row>
    <row r="27" spans="1:7" s="65" customFormat="1">
      <c r="A27" s="162" t="s">
        <v>78</v>
      </c>
      <c r="B27" s="297" t="s">
        <v>32</v>
      </c>
      <c r="C27" s="293">
        <v>342</v>
      </c>
      <c r="D27" s="37">
        <v>342</v>
      </c>
      <c r="E27" s="135">
        <f t="shared" si="0"/>
        <v>100</v>
      </c>
      <c r="F27" s="217"/>
      <c r="G27" s="218"/>
    </row>
    <row r="28" spans="1:7" s="65" customFormat="1">
      <c r="A28" s="162" t="s">
        <v>77</v>
      </c>
      <c r="B28" s="297" t="s">
        <v>31</v>
      </c>
      <c r="C28" s="293">
        <v>239</v>
      </c>
      <c r="D28" s="37">
        <v>239</v>
      </c>
      <c r="E28" s="135">
        <f t="shared" si="0"/>
        <v>100</v>
      </c>
      <c r="F28" s="217"/>
      <c r="G28" s="218"/>
    </row>
    <row r="29" spans="1:7" s="65" customFormat="1">
      <c r="A29" s="162" t="s">
        <v>76</v>
      </c>
      <c r="B29" s="297" t="s">
        <v>30</v>
      </c>
      <c r="C29" s="293">
        <v>257.3</v>
      </c>
      <c r="D29" s="37">
        <v>256.60000000000002</v>
      </c>
      <c r="E29" s="135">
        <f t="shared" si="0"/>
        <v>99.727944034201315</v>
      </c>
      <c r="F29" s="217"/>
      <c r="G29" s="218"/>
    </row>
    <row r="30" spans="1:7" s="65" customFormat="1">
      <c r="A30" s="162" t="s">
        <v>75</v>
      </c>
      <c r="B30" s="297" t="s">
        <v>29</v>
      </c>
      <c r="C30" s="293">
        <v>415.1</v>
      </c>
      <c r="D30" s="37">
        <v>415.1</v>
      </c>
      <c r="E30" s="135">
        <f t="shared" si="0"/>
        <v>100</v>
      </c>
      <c r="F30" s="217"/>
      <c r="G30" s="218"/>
    </row>
    <row r="31" spans="1:7" s="65" customFormat="1">
      <c r="A31" s="162" t="s">
        <v>74</v>
      </c>
      <c r="B31" s="297" t="s">
        <v>28</v>
      </c>
      <c r="C31" s="293">
        <v>202.3</v>
      </c>
      <c r="D31" s="37">
        <v>202.2</v>
      </c>
      <c r="E31" s="135">
        <f t="shared" si="0"/>
        <v>99.950568462679172</v>
      </c>
      <c r="F31" s="217"/>
      <c r="G31" s="218"/>
    </row>
    <row r="32" spans="1:7" s="65" customFormat="1">
      <c r="A32" s="162" t="s">
        <v>73</v>
      </c>
      <c r="B32" s="297" t="s">
        <v>27</v>
      </c>
      <c r="C32" s="293">
        <v>340.1</v>
      </c>
      <c r="D32" s="37">
        <v>340.1</v>
      </c>
      <c r="E32" s="135">
        <f t="shared" si="0"/>
        <v>100</v>
      </c>
      <c r="F32" s="217"/>
      <c r="G32" s="218"/>
    </row>
    <row r="33" spans="1:7" s="65" customFormat="1" ht="37.5">
      <c r="A33" s="162" t="s">
        <v>72</v>
      </c>
      <c r="B33" s="163" t="s">
        <v>751</v>
      </c>
      <c r="C33" s="293">
        <v>164</v>
      </c>
      <c r="D33" s="244">
        <v>163.6</v>
      </c>
      <c r="E33" s="135">
        <f t="shared" si="0"/>
        <v>99.756097560975604</v>
      </c>
      <c r="F33" s="217"/>
      <c r="G33" s="218"/>
    </row>
    <row r="34" spans="1:7" s="65" customFormat="1">
      <c r="A34" s="162" t="s">
        <v>71</v>
      </c>
      <c r="B34" s="297" t="s">
        <v>25</v>
      </c>
      <c r="C34" s="293">
        <v>363.5</v>
      </c>
      <c r="D34" s="37">
        <v>363.5</v>
      </c>
      <c r="E34" s="135">
        <f t="shared" si="0"/>
        <v>100</v>
      </c>
      <c r="F34" s="217"/>
      <c r="G34" s="218"/>
    </row>
    <row r="35" spans="1:7" s="65" customFormat="1" ht="37.5">
      <c r="A35" s="162" t="s">
        <v>70</v>
      </c>
      <c r="B35" s="163" t="s">
        <v>752</v>
      </c>
      <c r="C35" s="293">
        <v>475</v>
      </c>
      <c r="D35" s="37">
        <v>475</v>
      </c>
      <c r="E35" s="135">
        <f t="shared" si="0"/>
        <v>100</v>
      </c>
      <c r="F35" s="217"/>
      <c r="G35" s="218"/>
    </row>
    <row r="36" spans="1:7" s="65" customFormat="1">
      <c r="A36" s="162" t="s">
        <v>69</v>
      </c>
      <c r="B36" s="297" t="s">
        <v>68</v>
      </c>
      <c r="C36" s="293">
        <v>333</v>
      </c>
      <c r="D36" s="37">
        <v>333</v>
      </c>
      <c r="E36" s="135">
        <f t="shared" si="0"/>
        <v>100</v>
      </c>
      <c r="F36" s="217"/>
      <c r="G36" s="218"/>
    </row>
    <row r="37" spans="1:7" s="65" customFormat="1">
      <c r="A37" s="162" t="s">
        <v>67</v>
      </c>
      <c r="B37" s="297" t="s">
        <v>23</v>
      </c>
      <c r="C37" s="293">
        <v>159.5</v>
      </c>
      <c r="D37" s="37">
        <v>158.9</v>
      </c>
      <c r="E37" s="135">
        <f t="shared" si="0"/>
        <v>99.623824451410655</v>
      </c>
      <c r="F37" s="217"/>
      <c r="G37" s="218"/>
    </row>
    <row r="38" spans="1:7" s="65" customFormat="1">
      <c r="A38" s="162" t="s">
        <v>66</v>
      </c>
      <c r="B38" s="297" t="s">
        <v>22</v>
      </c>
      <c r="C38" s="293">
        <v>488</v>
      </c>
      <c r="D38" s="37">
        <v>488</v>
      </c>
      <c r="E38" s="135">
        <f t="shared" si="0"/>
        <v>100</v>
      </c>
      <c r="F38" s="217"/>
      <c r="G38" s="218"/>
    </row>
    <row r="39" spans="1:7" s="65" customFormat="1" ht="37.5">
      <c r="A39" s="162" t="s">
        <v>65</v>
      </c>
      <c r="B39" s="163" t="s">
        <v>753</v>
      </c>
      <c r="C39" s="293">
        <v>308</v>
      </c>
      <c r="D39" s="37">
        <v>307.89999999999998</v>
      </c>
      <c r="E39" s="135">
        <f t="shared" si="0"/>
        <v>99.967532467532465</v>
      </c>
      <c r="F39" s="217"/>
      <c r="G39" s="218"/>
    </row>
    <row r="40" spans="1:7" s="65" customFormat="1">
      <c r="A40" s="162" t="s">
        <v>64</v>
      </c>
      <c r="B40" s="297" t="s">
        <v>20</v>
      </c>
      <c r="C40" s="293">
        <v>145</v>
      </c>
      <c r="D40" s="37">
        <v>128.1</v>
      </c>
      <c r="E40" s="135">
        <f t="shared" si="0"/>
        <v>88.344827586206904</v>
      </c>
      <c r="F40" s="217"/>
      <c r="G40" s="218"/>
    </row>
    <row r="41" spans="1:7" s="65" customFormat="1">
      <c r="A41" s="162" t="s">
        <v>63</v>
      </c>
      <c r="B41" s="297" t="s">
        <v>19</v>
      </c>
      <c r="C41" s="293">
        <v>240.1</v>
      </c>
      <c r="D41" s="37">
        <v>240.1</v>
      </c>
      <c r="E41" s="135">
        <f t="shared" si="0"/>
        <v>100</v>
      </c>
      <c r="F41" s="217"/>
      <c r="G41" s="218"/>
    </row>
    <row r="42" spans="1:7" s="65" customFormat="1">
      <c r="A42" s="162" t="s">
        <v>62</v>
      </c>
      <c r="B42" s="297" t="s">
        <v>18</v>
      </c>
      <c r="C42" s="293">
        <v>267.10000000000002</v>
      </c>
      <c r="D42" s="37">
        <v>267.10000000000002</v>
      </c>
      <c r="E42" s="135">
        <f t="shared" si="0"/>
        <v>100</v>
      </c>
      <c r="F42" s="217"/>
      <c r="G42" s="218"/>
    </row>
    <row r="43" spans="1:7" s="65" customFormat="1" ht="37.5">
      <c r="A43" s="162" t="s">
        <v>61</v>
      </c>
      <c r="B43" s="163" t="s">
        <v>832</v>
      </c>
      <c r="C43" s="293">
        <v>397.4</v>
      </c>
      <c r="D43" s="37">
        <v>393.7</v>
      </c>
      <c r="E43" s="135">
        <f t="shared" si="0"/>
        <v>99.068948163059886</v>
      </c>
      <c r="F43" s="217"/>
      <c r="G43" s="218"/>
    </row>
    <row r="44" spans="1:7" s="65" customFormat="1">
      <c r="A44" s="158" t="s">
        <v>60</v>
      </c>
      <c r="B44" s="159" t="s">
        <v>16</v>
      </c>
      <c r="C44" s="166">
        <v>306</v>
      </c>
      <c r="D44" s="37">
        <v>303.89999999999998</v>
      </c>
      <c r="E44" s="135">
        <f t="shared" si="0"/>
        <v>99.313725490196063</v>
      </c>
      <c r="F44" s="217"/>
      <c r="G44" s="218"/>
    </row>
    <row r="45" spans="1:7" s="65" customFormat="1">
      <c r="A45" s="158" t="s">
        <v>59</v>
      </c>
      <c r="B45" s="159" t="s">
        <v>15</v>
      </c>
      <c r="C45" s="166">
        <v>367</v>
      </c>
      <c r="D45" s="37">
        <v>367</v>
      </c>
      <c r="E45" s="135">
        <f t="shared" si="0"/>
        <v>100</v>
      </c>
      <c r="F45" s="217"/>
      <c r="G45" s="218"/>
    </row>
    <row r="46" spans="1:7" s="65" customFormat="1">
      <c r="A46" s="158" t="s">
        <v>58</v>
      </c>
      <c r="B46" s="159" t="s">
        <v>14</v>
      </c>
      <c r="C46" s="166">
        <v>425.1</v>
      </c>
      <c r="D46" s="135">
        <v>425.1</v>
      </c>
      <c r="E46" s="135">
        <f t="shared" si="0"/>
        <v>100</v>
      </c>
      <c r="F46" s="217"/>
      <c r="G46" s="218"/>
    </row>
    <row r="47" spans="1:7" s="65" customFormat="1">
      <c r="A47" s="158" t="s">
        <v>57</v>
      </c>
      <c r="B47" s="159" t="s">
        <v>56</v>
      </c>
      <c r="C47" s="166">
        <v>195</v>
      </c>
      <c r="D47" s="135">
        <v>194.7</v>
      </c>
      <c r="E47" s="135">
        <f t="shared" si="0"/>
        <v>99.84615384615384</v>
      </c>
      <c r="F47" s="217"/>
      <c r="G47" s="218"/>
    </row>
    <row r="48" spans="1:7" s="65" customFormat="1">
      <c r="A48" s="158" t="s">
        <v>55</v>
      </c>
      <c r="B48" s="159" t="s">
        <v>3</v>
      </c>
      <c r="C48" s="166">
        <v>21.2</v>
      </c>
      <c r="D48" s="135">
        <v>21.1</v>
      </c>
      <c r="E48" s="135">
        <f t="shared" si="0"/>
        <v>99.528301886792462</v>
      </c>
      <c r="F48" s="217"/>
      <c r="G48" s="218"/>
    </row>
    <row r="49" spans="1:7" s="65" customFormat="1">
      <c r="A49" s="158" t="s">
        <v>54</v>
      </c>
      <c r="B49" s="159" t="s">
        <v>8</v>
      </c>
      <c r="C49" s="166">
        <v>217</v>
      </c>
      <c r="D49" s="135">
        <v>216.7</v>
      </c>
      <c r="E49" s="135">
        <f t="shared" si="0"/>
        <v>99.861751152073737</v>
      </c>
      <c r="F49" s="217"/>
      <c r="G49" s="218"/>
    </row>
    <row r="50" spans="1:7" s="65" customFormat="1">
      <c r="A50" s="38"/>
      <c r="B50" s="220" t="s">
        <v>9</v>
      </c>
      <c r="C50" s="135">
        <f>SUM(C9:C49)</f>
        <v>12973.500000000004</v>
      </c>
      <c r="D50" s="135">
        <f>SUM(D9:D49)</f>
        <v>12944.300000000005</v>
      </c>
      <c r="E50" s="135">
        <f t="shared" si="0"/>
        <v>99.774925810305632</v>
      </c>
      <c r="F50" s="217"/>
      <c r="G50" s="206"/>
    </row>
    <row r="52" spans="1:7">
      <c r="A52" s="363" t="s">
        <v>53</v>
      </c>
      <c r="B52" s="363"/>
      <c r="C52" s="363"/>
      <c r="D52" s="356"/>
      <c r="E52" s="356"/>
    </row>
    <row r="55" spans="1:7">
      <c r="D55" s="243"/>
    </row>
  </sheetData>
  <customSheetViews>
    <customSheetView guid="{7EABBF37-D56A-46DE-9AD5-6CA4EBC3AA57}" showPageBreaks="1" hiddenRows="1" topLeftCell="A3">
      <selection activeCell="E8" sqref="E8"/>
      <pageMargins left="0.78740157480314965" right="0.31496062992125984" top="0.74803149606299213" bottom="0.74803149606299213" header="0.31496062992125984" footer="0.31496062992125984"/>
      <pageSetup paperSize="9" orientation="portrait" r:id="rId1"/>
      <headerFooter differentFirst="1">
        <oddHeader>&amp;C&amp;P</oddHeader>
      </headerFooter>
    </customSheetView>
    <customSheetView guid="{C16E4BCB-58C8-47D0-A0FD-B4DAAAB34E5C}" showPageBreaks="1" hiddenRows="1" topLeftCell="A32">
      <selection activeCell="D31" sqref="D31"/>
      <pageMargins left="0.78740157480314965" right="0.31496062992125984" top="0.74803149606299213" bottom="0.74803149606299213" header="0.31496062992125984" footer="0.31496062992125984"/>
      <pageSetup paperSize="9" orientation="portrait" r:id="rId2"/>
      <headerFooter differentFirst="1">
        <oddHeader>&amp;C&amp;P</oddHeader>
      </headerFooter>
    </customSheetView>
    <customSheetView guid="{4F7A700D-25FD-4E6B-83A5-F9BA4B540919}" showPageBreaks="1" hiddenRows="1" topLeftCell="A3">
      <selection activeCell="D7" sqref="D7"/>
      <pageMargins left="0.78740157480314965" right="0.31496062992125984" top="0.74803149606299213" bottom="0.74803149606299213" header="0.31496062992125984" footer="0.31496062992125984"/>
      <pageSetup paperSize="9" orientation="portrait" r:id="rId3"/>
      <headerFooter differentFirst="1">
        <oddHeader>&amp;C&amp;P</oddHeader>
      </headerFooter>
    </customSheetView>
    <customSheetView guid="{ADE9CD15-CD42-4088-AD9A-185DB7331DBB}" hiddenRows="1" topLeftCell="A3">
      <selection activeCell="D7" sqref="D7"/>
      <pageMargins left="0.78740157480314965" right="0.31496062992125984" top="0.74803149606299213" bottom="0.74803149606299213" header="0.31496062992125984" footer="0.31496062992125984"/>
      <pageSetup paperSize="9" orientation="portrait" r:id="rId4"/>
      <headerFooter differentFirst="1">
        <oddHeader>&amp;C&amp;P</oddHeader>
      </headerFooter>
    </customSheetView>
    <customSheetView guid="{1DB1B61F-4271-489B-B4EC-BC6745E9499C}" showPageBreaks="1" hiddenRows="1" topLeftCell="A3">
      <selection activeCell="D7" sqref="D7"/>
      <pageMargins left="0.78740157480314965" right="0.31496062992125984" top="0.74803149606299213" bottom="0.74803149606299213" header="0.31496062992125984" footer="0.31496062992125984"/>
      <pageSetup paperSize="9" orientation="portrait" r:id="rId5"/>
      <headerFooter differentFirst="1">
        <oddHeader>&amp;C&amp;P</oddHeader>
      </headerFooter>
    </customSheetView>
    <customSheetView guid="{9B53AACB-F69C-4C4E-B62B-18CAA2EE3F30}" showPageBreaks="1" hiddenRows="1" topLeftCell="A27">
      <selection activeCell="A6" sqref="A6:E6"/>
      <pageMargins left="0.78740157480314965" right="0.31496062992125984" top="0.74803149606299213" bottom="0.74803149606299213" header="0.31496062992125984" footer="0.31496062992125984"/>
      <pageSetup paperSize="9" orientation="portrait" r:id="rId6"/>
      <headerFooter differentFirst="1">
        <oddHeader>&amp;C&amp;P</oddHeader>
      </headerFooter>
    </customSheetView>
    <customSheetView guid="{371E3228-9998-477A-9969-75F94E70AA35}" showPageBreaks="1" hiddenRows="1" topLeftCell="A3">
      <selection activeCell="A3" sqref="A3:E3"/>
      <pageMargins left="0.78740157480314965" right="0.31496062992125984" top="0.74803149606299213" bottom="0.74803149606299213" header="0.31496062992125984" footer="0.31496062992125984"/>
      <pageSetup paperSize="9" orientation="portrait" r:id="rId7"/>
      <headerFooter differentFirst="1">
        <oddHeader>&amp;C&amp;P</oddHeader>
      </headerFooter>
    </customSheetView>
  </customSheetViews>
  <mergeCells count="3">
    <mergeCell ref="A52:E52"/>
    <mergeCell ref="A6:E6"/>
    <mergeCell ref="A7:E7"/>
  </mergeCells>
  <pageMargins left="0.94488188976377963" right="0.39370078740157483" top="0.74803149606299213" bottom="0.62992125984251968" header="0.31496062992125984" footer="0.31496062992125984"/>
  <pageSetup paperSize="9" orientation="portrait" r:id="rId8"/>
  <headerFooter differentFirst="1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F53"/>
  <sheetViews>
    <sheetView zoomScaleNormal="100" workbookViewId="0">
      <selection activeCell="G34" sqref="G34"/>
    </sheetView>
  </sheetViews>
  <sheetFormatPr defaultColWidth="9.140625" defaultRowHeight="18.75"/>
  <cols>
    <col min="1" max="1" width="5.42578125" style="16" customWidth="1"/>
    <col min="2" max="2" width="42.5703125" style="15" customWidth="1"/>
    <col min="3" max="3" width="14.5703125" style="14" customWidth="1"/>
    <col min="4" max="4" width="11.7109375" style="13" customWidth="1"/>
    <col min="5" max="5" width="12.5703125" style="13" customWidth="1"/>
    <col min="6" max="16384" width="9.140625" style="13"/>
  </cols>
  <sheetData>
    <row r="1" spans="1:6" s="20" customFormat="1">
      <c r="A1" s="342"/>
      <c r="B1" s="328"/>
      <c r="C1" s="343" t="s">
        <v>840</v>
      </c>
      <c r="D1" s="328"/>
      <c r="E1" s="328"/>
    </row>
    <row r="2" spans="1:6" s="20" customFormat="1">
      <c r="A2" s="326"/>
      <c r="B2" s="327"/>
      <c r="C2" s="343" t="s">
        <v>835</v>
      </c>
      <c r="D2" s="327"/>
      <c r="E2" s="327"/>
    </row>
    <row r="3" spans="1:6" s="20" customFormat="1">
      <c r="A3" s="326"/>
      <c r="B3" s="327"/>
      <c r="C3" s="343" t="s">
        <v>836</v>
      </c>
      <c r="D3" s="327"/>
      <c r="E3" s="327"/>
    </row>
    <row r="4" spans="1:6" s="20" customFormat="1">
      <c r="A4" s="326"/>
      <c r="B4" s="327"/>
      <c r="C4" s="343" t="s">
        <v>837</v>
      </c>
      <c r="D4" s="327"/>
      <c r="E4" s="327"/>
    </row>
    <row r="5" spans="1:6" s="20" customFormat="1">
      <c r="A5" s="22"/>
      <c r="B5" s="366"/>
      <c r="C5" s="366"/>
    </row>
    <row r="6" spans="1:6" s="20" customFormat="1">
      <c r="A6" s="364" t="s">
        <v>0</v>
      </c>
      <c r="B6" s="364"/>
      <c r="C6" s="364"/>
      <c r="D6" s="356"/>
      <c r="E6" s="356"/>
    </row>
    <row r="7" spans="1:6" s="20" customFormat="1" ht="258.75" customHeight="1">
      <c r="A7" s="365" t="s">
        <v>831</v>
      </c>
      <c r="B7" s="365"/>
      <c r="C7" s="365"/>
      <c r="D7" s="362"/>
      <c r="E7" s="362"/>
    </row>
    <row r="8" spans="1:6" s="20" customFormat="1" ht="88.5" customHeight="1">
      <c r="A8" s="8" t="s">
        <v>1</v>
      </c>
      <c r="B8" s="8" t="s">
        <v>51</v>
      </c>
      <c r="C8" s="8" t="s">
        <v>11</v>
      </c>
      <c r="D8" s="9" t="s">
        <v>102</v>
      </c>
      <c r="E8" s="9" t="s">
        <v>12</v>
      </c>
    </row>
    <row r="9" spans="1:6">
      <c r="A9" s="158" t="s">
        <v>97</v>
      </c>
      <c r="B9" s="159" t="s">
        <v>50</v>
      </c>
      <c r="C9" s="160">
        <v>54.1</v>
      </c>
      <c r="D9" s="126">
        <v>54.1</v>
      </c>
      <c r="E9" s="126">
        <f>D9/C9*100</f>
        <v>100</v>
      </c>
      <c r="F9" s="208"/>
    </row>
    <row r="10" spans="1:6">
      <c r="A10" s="158" t="s">
        <v>96</v>
      </c>
      <c r="B10" s="159" t="s">
        <v>49</v>
      </c>
      <c r="C10" s="160">
        <v>84.9</v>
      </c>
      <c r="D10" s="126">
        <v>84.9</v>
      </c>
      <c r="E10" s="126">
        <f t="shared" ref="E10:E49" si="0">D10/C10*100</f>
        <v>100</v>
      </c>
      <c r="F10" s="208"/>
    </row>
    <row r="11" spans="1:6">
      <c r="A11" s="158" t="s">
        <v>95</v>
      </c>
      <c r="B11" s="159" t="s">
        <v>48</v>
      </c>
      <c r="C11" s="160">
        <v>109.2</v>
      </c>
      <c r="D11" s="126">
        <v>109.2</v>
      </c>
      <c r="E11" s="126">
        <f t="shared" si="0"/>
        <v>100</v>
      </c>
      <c r="F11" s="208"/>
    </row>
    <row r="12" spans="1:6">
      <c r="A12" s="158" t="s">
        <v>94</v>
      </c>
      <c r="B12" s="159" t="s">
        <v>47</v>
      </c>
      <c r="C12" s="160">
        <v>39.6</v>
      </c>
      <c r="D12" s="126">
        <v>39.6</v>
      </c>
      <c r="E12" s="126">
        <f t="shared" si="0"/>
        <v>100</v>
      </c>
      <c r="F12" s="208"/>
    </row>
    <row r="13" spans="1:6">
      <c r="A13" s="158" t="s">
        <v>93</v>
      </c>
      <c r="B13" s="159" t="s">
        <v>46</v>
      </c>
      <c r="C13" s="160">
        <v>105</v>
      </c>
      <c r="D13" s="126">
        <v>105</v>
      </c>
      <c r="E13" s="126">
        <f t="shared" si="0"/>
        <v>100</v>
      </c>
      <c r="F13" s="208"/>
    </row>
    <row r="14" spans="1:6">
      <c r="A14" s="158" t="s">
        <v>92</v>
      </c>
      <c r="B14" s="159" t="s">
        <v>45</v>
      </c>
      <c r="C14" s="160">
        <v>29.2</v>
      </c>
      <c r="D14" s="126">
        <v>29.2</v>
      </c>
      <c r="E14" s="126">
        <f t="shared" si="0"/>
        <v>100</v>
      </c>
      <c r="F14" s="208"/>
    </row>
    <row r="15" spans="1:6">
      <c r="A15" s="158" t="s">
        <v>91</v>
      </c>
      <c r="B15" s="159" t="s">
        <v>44</v>
      </c>
      <c r="C15" s="160">
        <v>121.2</v>
      </c>
      <c r="D15" s="126">
        <v>121.2</v>
      </c>
      <c r="E15" s="126">
        <f t="shared" si="0"/>
        <v>100</v>
      </c>
      <c r="F15" s="208"/>
    </row>
    <row r="16" spans="1:6">
      <c r="A16" s="158" t="s">
        <v>90</v>
      </c>
      <c r="B16" s="159" t="s">
        <v>43</v>
      </c>
      <c r="C16" s="160">
        <v>93.9</v>
      </c>
      <c r="D16" s="126">
        <v>93.9</v>
      </c>
      <c r="E16" s="126">
        <f t="shared" si="0"/>
        <v>100</v>
      </c>
      <c r="F16" s="208"/>
    </row>
    <row r="17" spans="1:6">
      <c r="A17" s="158" t="s">
        <v>89</v>
      </c>
      <c r="B17" s="159" t="s">
        <v>42</v>
      </c>
      <c r="C17" s="160">
        <v>71</v>
      </c>
      <c r="D17" s="222">
        <v>71</v>
      </c>
      <c r="E17" s="126">
        <f t="shared" si="0"/>
        <v>100</v>
      </c>
      <c r="F17" s="208"/>
    </row>
    <row r="18" spans="1:6">
      <c r="A18" s="158" t="s">
        <v>88</v>
      </c>
      <c r="B18" s="159" t="s">
        <v>41</v>
      </c>
      <c r="C18" s="160">
        <v>76.599999999999994</v>
      </c>
      <c r="D18" s="126">
        <v>76.599999999999994</v>
      </c>
      <c r="E18" s="126">
        <f t="shared" si="0"/>
        <v>100</v>
      </c>
      <c r="F18" s="208"/>
    </row>
    <row r="19" spans="1:6">
      <c r="A19" s="158" t="s">
        <v>87</v>
      </c>
      <c r="B19" s="159" t="s">
        <v>40</v>
      </c>
      <c r="C19" s="160">
        <v>80.7</v>
      </c>
      <c r="D19" s="126">
        <v>80.7</v>
      </c>
      <c r="E19" s="126">
        <f t="shared" si="0"/>
        <v>100</v>
      </c>
      <c r="F19" s="208"/>
    </row>
    <row r="20" spans="1:6">
      <c r="A20" s="158" t="s">
        <v>86</v>
      </c>
      <c r="B20" s="159" t="s">
        <v>39</v>
      </c>
      <c r="C20" s="160">
        <v>36.200000000000003</v>
      </c>
      <c r="D20" s="126">
        <v>36.200000000000003</v>
      </c>
      <c r="E20" s="126">
        <f t="shared" si="0"/>
        <v>100</v>
      </c>
      <c r="F20" s="208"/>
    </row>
    <row r="21" spans="1:6">
      <c r="A21" s="158" t="s">
        <v>85</v>
      </c>
      <c r="B21" s="159" t="s">
        <v>38</v>
      </c>
      <c r="C21" s="160">
        <v>5.3</v>
      </c>
      <c r="D21" s="126">
        <v>5.3</v>
      </c>
      <c r="E21" s="126">
        <f t="shared" si="0"/>
        <v>100</v>
      </c>
      <c r="F21" s="208"/>
    </row>
    <row r="22" spans="1:6">
      <c r="A22" s="158" t="s">
        <v>84</v>
      </c>
      <c r="B22" s="159" t="s">
        <v>37</v>
      </c>
      <c r="C22" s="160">
        <v>42</v>
      </c>
      <c r="D22" s="126">
        <v>42</v>
      </c>
      <c r="E22" s="126">
        <f t="shared" si="0"/>
        <v>100</v>
      </c>
      <c r="F22" s="208"/>
    </row>
    <row r="23" spans="1:6">
      <c r="A23" s="158" t="s">
        <v>83</v>
      </c>
      <c r="B23" s="159" t="s">
        <v>36</v>
      </c>
      <c r="C23" s="160">
        <v>54.6</v>
      </c>
      <c r="D23" s="126">
        <v>54.6</v>
      </c>
      <c r="E23" s="126">
        <f t="shared" si="0"/>
        <v>100</v>
      </c>
      <c r="F23" s="208"/>
    </row>
    <row r="24" spans="1:6">
      <c r="A24" s="158" t="s">
        <v>82</v>
      </c>
      <c r="B24" s="159" t="s">
        <v>81</v>
      </c>
      <c r="C24" s="160">
        <v>134.80000000000001</v>
      </c>
      <c r="D24" s="126">
        <v>134.80000000000001</v>
      </c>
      <c r="E24" s="126">
        <f t="shared" si="0"/>
        <v>100</v>
      </c>
      <c r="F24" s="208"/>
    </row>
    <row r="25" spans="1:6">
      <c r="A25" s="158" t="s">
        <v>80</v>
      </c>
      <c r="B25" s="159" t="s">
        <v>34</v>
      </c>
      <c r="C25" s="160">
        <v>94.2</v>
      </c>
      <c r="D25" s="222">
        <v>94.2</v>
      </c>
      <c r="E25" s="126">
        <f t="shared" si="0"/>
        <v>100</v>
      </c>
      <c r="F25" s="208"/>
    </row>
    <row r="26" spans="1:6">
      <c r="A26" s="158" t="s">
        <v>79</v>
      </c>
      <c r="B26" s="159" t="s">
        <v>33</v>
      </c>
      <c r="C26" s="160">
        <v>58.9</v>
      </c>
      <c r="D26" s="126">
        <v>58.9</v>
      </c>
      <c r="E26" s="126">
        <f t="shared" si="0"/>
        <v>100</v>
      </c>
      <c r="F26" s="208"/>
    </row>
    <row r="27" spans="1:6">
      <c r="A27" s="158" t="s">
        <v>78</v>
      </c>
      <c r="B27" s="159" t="s">
        <v>32</v>
      </c>
      <c r="C27" s="160">
        <v>56.2</v>
      </c>
      <c r="D27" s="126">
        <v>56.2</v>
      </c>
      <c r="E27" s="126">
        <f t="shared" si="0"/>
        <v>100</v>
      </c>
      <c r="F27" s="208"/>
    </row>
    <row r="28" spans="1:6">
      <c r="A28" s="158" t="s">
        <v>77</v>
      </c>
      <c r="B28" s="159" t="s">
        <v>31</v>
      </c>
      <c r="C28" s="160">
        <v>53.8</v>
      </c>
      <c r="D28" s="126">
        <v>53.8</v>
      </c>
      <c r="E28" s="126">
        <f t="shared" si="0"/>
        <v>100</v>
      </c>
      <c r="F28" s="208"/>
    </row>
    <row r="29" spans="1:6">
      <c r="A29" s="158" t="s">
        <v>76</v>
      </c>
      <c r="B29" s="159" t="s">
        <v>30</v>
      </c>
      <c r="C29" s="160">
        <v>141.6</v>
      </c>
      <c r="D29" s="126">
        <v>141.6</v>
      </c>
      <c r="E29" s="126">
        <f t="shared" si="0"/>
        <v>100</v>
      </c>
      <c r="F29" s="208"/>
    </row>
    <row r="30" spans="1:6">
      <c r="A30" s="158" t="s">
        <v>75</v>
      </c>
      <c r="B30" s="159" t="s">
        <v>29</v>
      </c>
      <c r="C30" s="160">
        <v>117.8</v>
      </c>
      <c r="D30" s="126">
        <v>117.8</v>
      </c>
      <c r="E30" s="126">
        <f t="shared" si="0"/>
        <v>100</v>
      </c>
      <c r="F30" s="208"/>
    </row>
    <row r="31" spans="1:6">
      <c r="A31" s="158" t="s">
        <v>74</v>
      </c>
      <c r="B31" s="159" t="s">
        <v>28</v>
      </c>
      <c r="C31" s="160">
        <v>120.2</v>
      </c>
      <c r="D31" s="126">
        <v>120.2</v>
      </c>
      <c r="E31" s="126">
        <f t="shared" si="0"/>
        <v>100</v>
      </c>
      <c r="F31" s="208"/>
    </row>
    <row r="32" spans="1:6">
      <c r="A32" s="158" t="s">
        <v>73</v>
      </c>
      <c r="B32" s="159" t="s">
        <v>27</v>
      </c>
      <c r="C32" s="160">
        <v>98.6</v>
      </c>
      <c r="D32" s="126">
        <v>98.6</v>
      </c>
      <c r="E32" s="126">
        <f t="shared" si="0"/>
        <v>100</v>
      </c>
      <c r="F32" s="208"/>
    </row>
    <row r="33" spans="1:6">
      <c r="A33" s="158" t="s">
        <v>72</v>
      </c>
      <c r="B33" s="159" t="s">
        <v>26</v>
      </c>
      <c r="C33" s="160">
        <v>52.3</v>
      </c>
      <c r="D33" s="126">
        <v>52.3</v>
      </c>
      <c r="E33" s="126">
        <f t="shared" si="0"/>
        <v>100</v>
      </c>
      <c r="F33" s="208"/>
    </row>
    <row r="34" spans="1:6">
      <c r="A34" s="158" t="s">
        <v>71</v>
      </c>
      <c r="B34" s="159" t="s">
        <v>25</v>
      </c>
      <c r="C34" s="160">
        <v>43.4</v>
      </c>
      <c r="D34" s="126">
        <v>43.4</v>
      </c>
      <c r="E34" s="126">
        <f t="shared" si="0"/>
        <v>100</v>
      </c>
      <c r="F34" s="208"/>
    </row>
    <row r="35" spans="1:6" s="65" customFormat="1" ht="37.5">
      <c r="A35" s="162" t="s">
        <v>70</v>
      </c>
      <c r="B35" s="163" t="s">
        <v>752</v>
      </c>
      <c r="C35" s="164">
        <v>73.5</v>
      </c>
      <c r="D35" s="135">
        <v>73.5</v>
      </c>
      <c r="E35" s="135">
        <f t="shared" si="0"/>
        <v>100</v>
      </c>
      <c r="F35" s="317"/>
    </row>
    <row r="36" spans="1:6">
      <c r="A36" s="158" t="s">
        <v>69</v>
      </c>
      <c r="B36" s="159" t="s">
        <v>68</v>
      </c>
      <c r="C36" s="160">
        <v>113.8</v>
      </c>
      <c r="D36" s="126">
        <v>113.8</v>
      </c>
      <c r="E36" s="126">
        <f t="shared" si="0"/>
        <v>100</v>
      </c>
      <c r="F36" s="208"/>
    </row>
    <row r="37" spans="1:6">
      <c r="A37" s="158" t="s">
        <v>67</v>
      </c>
      <c r="B37" s="159" t="s">
        <v>23</v>
      </c>
      <c r="C37" s="160">
        <v>62.3</v>
      </c>
      <c r="D37" s="126">
        <v>62.3</v>
      </c>
      <c r="E37" s="126">
        <f t="shared" si="0"/>
        <v>100</v>
      </c>
      <c r="F37" s="208"/>
    </row>
    <row r="38" spans="1:6">
      <c r="A38" s="158" t="s">
        <v>66</v>
      </c>
      <c r="B38" s="159" t="s">
        <v>22</v>
      </c>
      <c r="C38" s="160">
        <v>102.7</v>
      </c>
      <c r="D38" s="126">
        <v>102.7</v>
      </c>
      <c r="E38" s="126">
        <f t="shared" si="0"/>
        <v>100</v>
      </c>
      <c r="F38" s="208"/>
    </row>
    <row r="39" spans="1:6">
      <c r="A39" s="158" t="s">
        <v>65</v>
      </c>
      <c r="B39" s="159" t="s">
        <v>21</v>
      </c>
      <c r="C39" s="160">
        <v>140.69999999999999</v>
      </c>
      <c r="D39" s="126">
        <v>140.69999999999999</v>
      </c>
      <c r="E39" s="126">
        <f t="shared" si="0"/>
        <v>100</v>
      </c>
      <c r="F39" s="208"/>
    </row>
    <row r="40" spans="1:6">
      <c r="A40" s="158" t="s">
        <v>64</v>
      </c>
      <c r="B40" s="159" t="s">
        <v>20</v>
      </c>
      <c r="C40" s="160">
        <v>27.8</v>
      </c>
      <c r="D40" s="126">
        <v>27.8</v>
      </c>
      <c r="E40" s="126">
        <f t="shared" si="0"/>
        <v>100</v>
      </c>
      <c r="F40" s="208"/>
    </row>
    <row r="41" spans="1:6">
      <c r="A41" s="158" t="s">
        <v>63</v>
      </c>
      <c r="B41" s="159" t="s">
        <v>19</v>
      </c>
      <c r="C41" s="160">
        <v>55.7</v>
      </c>
      <c r="D41" s="222">
        <v>55.7</v>
      </c>
      <c r="E41" s="126">
        <f t="shared" si="0"/>
        <v>100</v>
      </c>
      <c r="F41" s="208"/>
    </row>
    <row r="42" spans="1:6">
      <c r="A42" s="158" t="s">
        <v>62</v>
      </c>
      <c r="B42" s="159" t="s">
        <v>18</v>
      </c>
      <c r="C42" s="160">
        <v>51.7</v>
      </c>
      <c r="D42" s="126">
        <v>51.7</v>
      </c>
      <c r="E42" s="126">
        <f t="shared" si="0"/>
        <v>100</v>
      </c>
      <c r="F42" s="208"/>
    </row>
    <row r="43" spans="1:6">
      <c r="A43" s="158" t="s">
        <v>61</v>
      </c>
      <c r="B43" s="159" t="s">
        <v>17</v>
      </c>
      <c r="C43" s="160">
        <v>161.80000000000001</v>
      </c>
      <c r="D43" s="126">
        <v>161.80000000000001</v>
      </c>
      <c r="E43" s="126">
        <f t="shared" si="0"/>
        <v>100</v>
      </c>
      <c r="F43" s="208"/>
    </row>
    <row r="44" spans="1:6">
      <c r="A44" s="158" t="s">
        <v>60</v>
      </c>
      <c r="B44" s="159" t="s">
        <v>16</v>
      </c>
      <c r="C44" s="160">
        <v>57.7</v>
      </c>
      <c r="D44" s="126">
        <v>57.7</v>
      </c>
      <c r="E44" s="126">
        <f t="shared" si="0"/>
        <v>100</v>
      </c>
      <c r="F44" s="208"/>
    </row>
    <row r="45" spans="1:6">
      <c r="A45" s="158" t="s">
        <v>59</v>
      </c>
      <c r="B45" s="159" t="s">
        <v>15</v>
      </c>
      <c r="C45" s="160">
        <v>85.7</v>
      </c>
      <c r="D45" s="126">
        <v>85.7</v>
      </c>
      <c r="E45" s="126">
        <f t="shared" si="0"/>
        <v>100</v>
      </c>
      <c r="F45" s="208"/>
    </row>
    <row r="46" spans="1:6">
      <c r="A46" s="158" t="s">
        <v>58</v>
      </c>
      <c r="B46" s="159" t="s">
        <v>14</v>
      </c>
      <c r="C46" s="160">
        <v>91</v>
      </c>
      <c r="D46" s="126">
        <v>91</v>
      </c>
      <c r="E46" s="126">
        <f t="shared" si="0"/>
        <v>100</v>
      </c>
      <c r="F46" s="208"/>
    </row>
    <row r="47" spans="1:6">
      <c r="A47" s="158" t="s">
        <v>57</v>
      </c>
      <c r="B47" s="159" t="s">
        <v>56</v>
      </c>
      <c r="C47" s="160">
        <v>243.3</v>
      </c>
      <c r="D47" s="126">
        <v>243.3</v>
      </c>
      <c r="E47" s="126">
        <f t="shared" si="0"/>
        <v>100</v>
      </c>
      <c r="F47" s="208"/>
    </row>
    <row r="48" spans="1:6">
      <c r="A48" s="158" t="s">
        <v>55</v>
      </c>
      <c r="B48" s="159" t="s">
        <v>5</v>
      </c>
      <c r="C48" s="160">
        <v>267.3</v>
      </c>
      <c r="D48" s="126">
        <v>267.3</v>
      </c>
      <c r="E48" s="126">
        <f t="shared" si="0"/>
        <v>100</v>
      </c>
      <c r="F48" s="208"/>
    </row>
    <row r="49" spans="1:6">
      <c r="A49" s="158" t="s">
        <v>54</v>
      </c>
      <c r="B49" s="159" t="s">
        <v>6</v>
      </c>
      <c r="C49" s="160">
        <v>201.5</v>
      </c>
      <c r="D49" s="126">
        <v>201.5</v>
      </c>
      <c r="E49" s="126">
        <f t="shared" si="0"/>
        <v>100</v>
      </c>
      <c r="F49" s="208"/>
    </row>
    <row r="50" spans="1:6">
      <c r="A50" s="158" t="s">
        <v>101</v>
      </c>
      <c r="B50" s="159" t="s">
        <v>7</v>
      </c>
      <c r="C50" s="160">
        <v>178.5</v>
      </c>
      <c r="D50" s="126">
        <v>178.5</v>
      </c>
      <c r="E50" s="126">
        <f>D50/C50*100</f>
        <v>100</v>
      </c>
      <c r="F50" s="208"/>
    </row>
    <row r="51" spans="1:6">
      <c r="A51" s="19"/>
      <c r="B51" s="18" t="s">
        <v>9</v>
      </c>
      <c r="C51" s="126">
        <f>SUM(C9:C50)</f>
        <v>3890.3</v>
      </c>
      <c r="D51" s="126">
        <f>SUM(D9:D50)</f>
        <v>3890.3</v>
      </c>
      <c r="E51" s="126">
        <f>D51/C51*100</f>
        <v>100</v>
      </c>
    </row>
    <row r="53" spans="1:6">
      <c r="A53" s="363" t="s">
        <v>53</v>
      </c>
      <c r="B53" s="363"/>
      <c r="C53" s="363"/>
      <c r="D53" s="356"/>
      <c r="E53" s="356"/>
    </row>
  </sheetData>
  <customSheetViews>
    <customSheetView guid="{7EABBF37-D56A-46DE-9AD5-6CA4EBC3AA57}" showPageBreaks="1" hiddenRows="1" topLeftCell="A28">
      <selection activeCell="A5" sqref="A5:E5"/>
      <pageMargins left="0.86614173228346458" right="0.31496062992125984" top="0.74803149606299213" bottom="0.74803149606299213" header="0.31496062992125984" footer="0.31496062992125984"/>
      <pageSetup paperSize="9" orientation="portrait" r:id="rId1"/>
      <headerFooter differentFirst="1">
        <oddHeader>&amp;C&amp;P</oddHeader>
      </headerFooter>
    </customSheetView>
    <customSheetView guid="{C16E4BCB-58C8-47D0-A0FD-B4DAAAB34E5C}" showPageBreaks="1" hiddenRows="1" topLeftCell="A28">
      <selection activeCell="A5" sqref="A5:E5"/>
      <pageMargins left="0.86614173228346458" right="0.31496062992125984" top="0.74803149606299213" bottom="0.74803149606299213" header="0.31496062992125984" footer="0.31496062992125984"/>
      <pageSetup paperSize="9" orientation="portrait" r:id="rId2"/>
      <headerFooter differentFirst="1">
        <oddHeader>&amp;C&amp;P</oddHeader>
      </headerFooter>
    </customSheetView>
    <customSheetView guid="{4F7A700D-25FD-4E6B-83A5-F9BA4B540919}" showPageBreaks="1" hiddenRows="1" topLeftCell="A3">
      <selection activeCell="A5" sqref="A5:E5"/>
      <pageMargins left="0.86614173228346458" right="0.31496062992125984" top="0.74803149606299213" bottom="0.74803149606299213" header="0.31496062992125984" footer="0.31496062992125984"/>
      <pageSetup paperSize="9" orientation="portrait" r:id="rId3"/>
      <headerFooter differentFirst="1">
        <oddHeader>&amp;C&amp;P</oddHeader>
      </headerFooter>
    </customSheetView>
    <customSheetView guid="{ADE9CD15-CD42-4088-AD9A-185DB7331DBB}" hiddenRows="1" topLeftCell="A28">
      <selection activeCell="H44" sqref="H44"/>
      <pageMargins left="0.86614173228346458" right="0.31496062992125984" top="0.74803149606299213" bottom="0.74803149606299213" header="0.31496062992125984" footer="0.31496062992125984"/>
      <pageSetup paperSize="9" orientation="portrait" r:id="rId4"/>
      <headerFooter differentFirst="1">
        <oddHeader>&amp;C&amp;P</oddHeader>
      </headerFooter>
    </customSheetView>
    <customSheetView guid="{1DB1B61F-4271-489B-B4EC-BC6745E9499C}" showPageBreaks="1" hiddenRows="1" topLeftCell="A28">
      <selection activeCell="H44" sqref="H44"/>
      <pageMargins left="0.86614173228346458" right="0.31496062992125984" top="0.74803149606299213" bottom="0.74803149606299213" header="0.31496062992125984" footer="0.31496062992125984"/>
      <pageSetup paperSize="9" orientation="portrait" r:id="rId5"/>
      <headerFooter differentFirst="1">
        <oddHeader>&amp;C&amp;P</oddHeader>
      </headerFooter>
    </customSheetView>
    <customSheetView guid="{9B53AACB-F69C-4C4E-B62B-18CAA2EE3F30}" showPageBreaks="1" hiddenRows="1" topLeftCell="A30">
      <selection activeCell="A6" sqref="A6:E6"/>
      <pageMargins left="0.86614173228346458" right="0.31496062992125984" top="0.74803149606299213" bottom="0.74803149606299213" header="0.31496062992125984" footer="0.31496062992125984"/>
      <pageSetup paperSize="9" orientation="portrait" r:id="rId6"/>
      <headerFooter differentFirst="1">
        <oddHeader>&amp;C&amp;P</oddHeader>
      </headerFooter>
    </customSheetView>
    <customSheetView guid="{371E3228-9998-477A-9969-75F94E70AA35}" showPageBreaks="1" hiddenRows="1" topLeftCell="A3">
      <selection activeCell="A3" sqref="A3:E3"/>
      <pageMargins left="0.86614173228346458" right="0.31496062992125984" top="0.74803149606299213" bottom="0.74803149606299213" header="0.31496062992125984" footer="0.31496062992125984"/>
      <pageSetup paperSize="9" orientation="portrait" r:id="rId7"/>
      <headerFooter differentFirst="1">
        <oddHeader>&amp;C&amp;P</oddHeader>
      </headerFooter>
    </customSheetView>
  </customSheetViews>
  <mergeCells count="4">
    <mergeCell ref="A53:E53"/>
    <mergeCell ref="B5:C5"/>
    <mergeCell ref="A6:E6"/>
    <mergeCell ref="A7:E7"/>
  </mergeCells>
  <pageMargins left="1.0236220472440944" right="0.47244094488188981" top="0.6692913385826772" bottom="0.59055118110236227" header="0.31496062992125984" footer="0.31496062992125984"/>
  <pageSetup paperSize="9" orientation="portrait" r:id="rId8"/>
  <headerFooter differentFirst="1">
    <oddHeader xml:space="preserve">&amp;C&amp;P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L64"/>
  <sheetViews>
    <sheetView topLeftCell="A3" zoomScale="87" zoomScaleNormal="87" workbookViewId="0">
      <selection activeCell="A3" sqref="A3:I56"/>
    </sheetView>
  </sheetViews>
  <sheetFormatPr defaultColWidth="9.140625" defaultRowHeight="18.75"/>
  <cols>
    <col min="1" max="1" width="4.7109375" style="145" customWidth="1"/>
    <col min="2" max="2" width="38" style="146" customWidth="1"/>
    <col min="3" max="3" width="15.85546875" style="33" customWidth="1"/>
    <col min="4" max="4" width="18.85546875" style="32" customWidth="1"/>
    <col min="5" max="5" width="19.140625" style="33" customWidth="1"/>
    <col min="6" max="6" width="13.5703125" style="32" customWidth="1"/>
    <col min="7" max="7" width="19.140625" style="32" customWidth="1"/>
    <col min="8" max="8" width="19.7109375" style="32" customWidth="1"/>
    <col min="9" max="9" width="12.7109375" style="32" customWidth="1"/>
    <col min="10" max="10" width="14.42578125" style="32" customWidth="1"/>
    <col min="11" max="11" width="9.140625" style="32"/>
    <col min="12" max="12" width="14.5703125" style="32" customWidth="1"/>
    <col min="13" max="13" width="13.140625" style="32" customWidth="1"/>
    <col min="14" max="14" width="12" style="32" customWidth="1"/>
    <col min="15" max="15" width="9.140625" style="32"/>
    <col min="16" max="16" width="11.42578125" style="32" bestFit="1" customWidth="1"/>
    <col min="17" max="17" width="11.5703125" style="32" customWidth="1"/>
    <col min="18" max="16384" width="9.140625" style="32"/>
  </cols>
  <sheetData>
    <row r="1" spans="1:10" s="47" customFormat="1" ht="264.75" hidden="1" customHeight="1">
      <c r="A1" s="136" t="s">
        <v>99</v>
      </c>
      <c r="B1" s="137" t="s">
        <v>98</v>
      </c>
      <c r="C1" s="48" t="s">
        <v>110</v>
      </c>
      <c r="D1" s="49" t="s">
        <v>109</v>
      </c>
      <c r="E1" s="48" t="s">
        <v>108</v>
      </c>
    </row>
    <row r="2" spans="1:10" s="40" customFormat="1" ht="409.5" hidden="1" customHeight="1">
      <c r="A2" s="138" t="s">
        <v>99</v>
      </c>
      <c r="B2" s="139" t="s">
        <v>98</v>
      </c>
      <c r="C2" s="45" t="s">
        <v>107</v>
      </c>
      <c r="D2" s="46" t="s">
        <v>106</v>
      </c>
      <c r="E2" s="45" t="s">
        <v>105</v>
      </c>
    </row>
    <row r="3" spans="1:10" s="40" customFormat="1" ht="18" customHeight="1">
      <c r="A3" s="344"/>
      <c r="B3" s="344"/>
      <c r="C3" s="344"/>
      <c r="D3" s="344"/>
      <c r="E3" s="344"/>
      <c r="F3" s="344"/>
      <c r="G3" s="346" t="s">
        <v>841</v>
      </c>
      <c r="H3" s="345"/>
      <c r="I3" s="344"/>
    </row>
    <row r="4" spans="1:10" s="40" customFormat="1" ht="18" customHeight="1">
      <c r="A4" s="329"/>
      <c r="B4" s="329"/>
      <c r="C4" s="329"/>
      <c r="D4" s="329"/>
      <c r="E4" s="329"/>
      <c r="F4" s="329"/>
      <c r="G4" s="346" t="s">
        <v>835</v>
      </c>
      <c r="H4" s="345"/>
      <c r="I4" s="329"/>
    </row>
    <row r="5" spans="1:10" s="40" customFormat="1" ht="18" customHeight="1">
      <c r="A5" s="329"/>
      <c r="B5" s="329"/>
      <c r="C5" s="329"/>
      <c r="D5" s="329"/>
      <c r="E5" s="329"/>
      <c r="F5" s="329"/>
      <c r="G5" s="346" t="s">
        <v>836</v>
      </c>
      <c r="H5" s="345"/>
      <c r="I5" s="329"/>
    </row>
    <row r="6" spans="1:10" s="40" customFormat="1" ht="18" customHeight="1">
      <c r="A6" s="329"/>
      <c r="B6" s="329"/>
      <c r="C6" s="329"/>
      <c r="D6" s="329"/>
      <c r="E6" s="329"/>
      <c r="F6" s="329"/>
      <c r="G6" s="346" t="s">
        <v>837</v>
      </c>
      <c r="H6" s="345"/>
      <c r="I6" s="329"/>
    </row>
    <row r="7" spans="1:10" s="40" customFormat="1" ht="18" customHeight="1">
      <c r="A7" s="370"/>
      <c r="B7" s="370"/>
      <c r="C7" s="370"/>
      <c r="D7" s="370"/>
      <c r="E7" s="370"/>
    </row>
    <row r="8" spans="1:10" s="40" customFormat="1">
      <c r="A8" s="373" t="s">
        <v>0</v>
      </c>
      <c r="B8" s="373"/>
      <c r="C8" s="373"/>
      <c r="D8" s="373"/>
      <c r="E8" s="373"/>
      <c r="F8" s="373"/>
      <c r="G8" s="373"/>
      <c r="H8" s="373"/>
      <c r="I8" s="373"/>
    </row>
    <row r="9" spans="1:10" s="40" customFormat="1" ht="55.5" customHeight="1">
      <c r="A9" s="369" t="s">
        <v>805</v>
      </c>
      <c r="B9" s="369"/>
      <c r="C9" s="369"/>
      <c r="D9" s="369"/>
      <c r="E9" s="369"/>
      <c r="F9" s="369"/>
      <c r="G9" s="369"/>
      <c r="H9" s="369"/>
      <c r="I9" s="369"/>
    </row>
    <row r="10" spans="1:10" s="40" customFormat="1" ht="10.5" customHeight="1">
      <c r="A10" s="140"/>
      <c r="B10" s="141"/>
      <c r="C10" s="42"/>
      <c r="E10" s="41"/>
    </row>
    <row r="11" spans="1:10" s="142" customFormat="1" ht="20.25" customHeight="1">
      <c r="A11" s="371" t="s">
        <v>1</v>
      </c>
      <c r="B11" s="371" t="s">
        <v>104</v>
      </c>
      <c r="C11" s="371" t="s">
        <v>11</v>
      </c>
      <c r="D11" s="372" t="s">
        <v>103</v>
      </c>
      <c r="E11" s="372"/>
      <c r="F11" s="371" t="s">
        <v>102</v>
      </c>
      <c r="G11" s="372" t="s">
        <v>103</v>
      </c>
      <c r="H11" s="372"/>
      <c r="I11" s="368" t="s">
        <v>12</v>
      </c>
    </row>
    <row r="12" spans="1:10" s="142" customFormat="1" ht="203.25" customHeight="1">
      <c r="A12" s="371"/>
      <c r="B12" s="371"/>
      <c r="C12" s="371"/>
      <c r="D12" s="149" t="s">
        <v>806</v>
      </c>
      <c r="E12" s="232" t="s">
        <v>807</v>
      </c>
      <c r="F12" s="374"/>
      <c r="G12" s="149" t="s">
        <v>806</v>
      </c>
      <c r="H12" s="232" t="s">
        <v>807</v>
      </c>
      <c r="I12" s="368"/>
    </row>
    <row r="13" spans="1:10" s="142" customFormat="1" ht="15">
      <c r="A13" s="50">
        <v>1</v>
      </c>
      <c r="B13" s="50">
        <v>2</v>
      </c>
      <c r="C13" s="50">
        <v>3</v>
      </c>
      <c r="D13" s="50">
        <v>4</v>
      </c>
      <c r="E13" s="50">
        <v>5</v>
      </c>
      <c r="F13" s="50">
        <v>6</v>
      </c>
      <c r="G13" s="50">
        <v>7</v>
      </c>
      <c r="H13" s="50">
        <v>8</v>
      </c>
      <c r="I13" s="51">
        <v>9</v>
      </c>
    </row>
    <row r="14" spans="1:10">
      <c r="A14" s="162" t="s">
        <v>97</v>
      </c>
      <c r="B14" s="237" t="s">
        <v>50</v>
      </c>
      <c r="C14" s="238">
        <f>SUM(D14:E14)</f>
        <v>1221.5999999999999</v>
      </c>
      <c r="D14" s="239">
        <v>1078</v>
      </c>
      <c r="E14" s="238">
        <v>143.6</v>
      </c>
      <c r="F14" s="39">
        <f>G14+H14</f>
        <v>1221.5999999999999</v>
      </c>
      <c r="G14" s="252">
        <v>1078</v>
      </c>
      <c r="H14" s="165">
        <v>143.6</v>
      </c>
      <c r="I14" s="37">
        <f>F14/C14*100</f>
        <v>100</v>
      </c>
      <c r="J14" s="253"/>
    </row>
    <row r="15" spans="1:10">
      <c r="A15" s="162" t="s">
        <v>96</v>
      </c>
      <c r="B15" s="237" t="s">
        <v>49</v>
      </c>
      <c r="C15" s="238">
        <f t="shared" ref="C15:C53" si="0">SUM(D15:E15)</f>
        <v>1940.5</v>
      </c>
      <c r="D15" s="239">
        <v>1685.9</v>
      </c>
      <c r="E15" s="238">
        <v>254.6</v>
      </c>
      <c r="F15" s="39">
        <f t="shared" ref="F15:F53" si="1">G15+H15</f>
        <v>1940.5</v>
      </c>
      <c r="G15" s="252">
        <v>1685.9</v>
      </c>
      <c r="H15" s="165">
        <v>254.6</v>
      </c>
      <c r="I15" s="37">
        <f t="shared" ref="I15:I54" si="2">F15/C15*100</f>
        <v>100</v>
      </c>
      <c r="J15" s="253"/>
    </row>
    <row r="16" spans="1:10" ht="18.75" customHeight="1">
      <c r="A16" s="162" t="s">
        <v>95</v>
      </c>
      <c r="B16" s="237" t="s">
        <v>48</v>
      </c>
      <c r="C16" s="238">
        <f t="shared" si="0"/>
        <v>4536.7</v>
      </c>
      <c r="D16" s="239">
        <v>1437</v>
      </c>
      <c r="E16" s="238">
        <v>3099.7</v>
      </c>
      <c r="F16" s="39">
        <f t="shared" si="1"/>
        <v>4536.7</v>
      </c>
      <c r="G16" s="252">
        <v>1437</v>
      </c>
      <c r="H16" s="165">
        <v>3099.7</v>
      </c>
      <c r="I16" s="37">
        <f t="shared" si="2"/>
        <v>100</v>
      </c>
      <c r="J16" s="253"/>
    </row>
    <row r="17" spans="1:10" ht="35.25" customHeight="1">
      <c r="A17" s="162" t="s">
        <v>94</v>
      </c>
      <c r="B17" s="237" t="s">
        <v>754</v>
      </c>
      <c r="C17" s="238">
        <f t="shared" si="0"/>
        <v>445</v>
      </c>
      <c r="D17" s="239">
        <v>445</v>
      </c>
      <c r="E17" s="238">
        <v>0</v>
      </c>
      <c r="F17" s="221">
        <f t="shared" si="1"/>
        <v>445</v>
      </c>
      <c r="G17" s="252">
        <v>445</v>
      </c>
      <c r="H17" s="165">
        <v>0</v>
      </c>
      <c r="I17" s="37">
        <f t="shared" si="2"/>
        <v>100</v>
      </c>
      <c r="J17" s="253"/>
    </row>
    <row r="18" spans="1:10">
      <c r="A18" s="162" t="s">
        <v>93</v>
      </c>
      <c r="B18" s="237" t="s">
        <v>46</v>
      </c>
      <c r="C18" s="238">
        <f t="shared" si="0"/>
        <v>380</v>
      </c>
      <c r="D18" s="239">
        <v>380</v>
      </c>
      <c r="E18" s="238">
        <v>0</v>
      </c>
      <c r="F18" s="221">
        <f t="shared" si="1"/>
        <v>380</v>
      </c>
      <c r="G18" s="252">
        <v>380</v>
      </c>
      <c r="H18" s="165">
        <v>0</v>
      </c>
      <c r="I18" s="37">
        <f t="shared" si="2"/>
        <v>100</v>
      </c>
      <c r="J18" s="253"/>
    </row>
    <row r="19" spans="1:10" ht="20.25" customHeight="1">
      <c r="A19" s="162" t="s">
        <v>92</v>
      </c>
      <c r="B19" s="237" t="s">
        <v>45</v>
      </c>
      <c r="C19" s="238">
        <f t="shared" si="0"/>
        <v>1699.201</v>
      </c>
      <c r="D19" s="239">
        <v>1455</v>
      </c>
      <c r="E19" s="238">
        <v>244.20099999999999</v>
      </c>
      <c r="F19" s="36">
        <f t="shared" si="1"/>
        <v>1699.201</v>
      </c>
      <c r="G19" s="252">
        <v>1455</v>
      </c>
      <c r="H19" s="165">
        <v>244.20099999999999</v>
      </c>
      <c r="I19" s="37">
        <f t="shared" si="2"/>
        <v>100</v>
      </c>
      <c r="J19" s="253"/>
    </row>
    <row r="20" spans="1:10" ht="18.75" customHeight="1">
      <c r="A20" s="162" t="s">
        <v>91</v>
      </c>
      <c r="B20" s="237" t="s">
        <v>44</v>
      </c>
      <c r="C20" s="238">
        <f t="shared" si="0"/>
        <v>18078.834999999999</v>
      </c>
      <c r="D20" s="239">
        <v>1439</v>
      </c>
      <c r="E20" s="238">
        <v>16639.834999999999</v>
      </c>
      <c r="F20" s="39">
        <f t="shared" si="1"/>
        <v>18078.834999999999</v>
      </c>
      <c r="G20" s="252">
        <v>1439</v>
      </c>
      <c r="H20" s="165">
        <v>16639.834999999999</v>
      </c>
      <c r="I20" s="37">
        <f t="shared" si="2"/>
        <v>100</v>
      </c>
      <c r="J20" s="253"/>
    </row>
    <row r="21" spans="1:10">
      <c r="A21" s="162" t="s">
        <v>90</v>
      </c>
      <c r="B21" s="237" t="s">
        <v>43</v>
      </c>
      <c r="C21" s="238">
        <f t="shared" si="0"/>
        <v>1379.7</v>
      </c>
      <c r="D21" s="239">
        <v>1278</v>
      </c>
      <c r="E21" s="238">
        <v>101.7</v>
      </c>
      <c r="F21" s="36">
        <f t="shared" si="1"/>
        <v>1379.7</v>
      </c>
      <c r="G21" s="252">
        <v>1278</v>
      </c>
      <c r="H21" s="165">
        <v>101.7</v>
      </c>
      <c r="I21" s="37">
        <f t="shared" si="2"/>
        <v>100</v>
      </c>
      <c r="J21" s="253"/>
    </row>
    <row r="22" spans="1:10">
      <c r="A22" s="162" t="s">
        <v>89</v>
      </c>
      <c r="B22" s="237" t="s">
        <v>42</v>
      </c>
      <c r="C22" s="238">
        <f t="shared" si="0"/>
        <v>3236.9</v>
      </c>
      <c r="D22" s="239">
        <v>1435</v>
      </c>
      <c r="E22" s="238">
        <v>1801.9</v>
      </c>
      <c r="F22" s="39">
        <f t="shared" si="1"/>
        <v>3236.9</v>
      </c>
      <c r="G22" s="252">
        <v>1435</v>
      </c>
      <c r="H22" s="165">
        <v>1801.9</v>
      </c>
      <c r="I22" s="37">
        <f t="shared" si="2"/>
        <v>100</v>
      </c>
      <c r="J22" s="253"/>
    </row>
    <row r="23" spans="1:10">
      <c r="A23" s="162" t="s">
        <v>88</v>
      </c>
      <c r="B23" s="237" t="s">
        <v>41</v>
      </c>
      <c r="C23" s="238">
        <f t="shared" si="0"/>
        <v>720</v>
      </c>
      <c r="D23" s="239">
        <v>720</v>
      </c>
      <c r="E23" s="238">
        <v>0</v>
      </c>
      <c r="F23" s="221">
        <f t="shared" si="1"/>
        <v>720</v>
      </c>
      <c r="G23" s="252">
        <v>720</v>
      </c>
      <c r="H23" s="165">
        <v>0</v>
      </c>
      <c r="I23" s="37">
        <f t="shared" si="2"/>
        <v>100</v>
      </c>
      <c r="J23" s="253"/>
    </row>
    <row r="24" spans="1:10" ht="35.25" customHeight="1">
      <c r="A24" s="162" t="s">
        <v>87</v>
      </c>
      <c r="B24" s="237" t="s">
        <v>755</v>
      </c>
      <c r="C24" s="238">
        <f t="shared" si="0"/>
        <v>1892.0129999999999</v>
      </c>
      <c r="D24" s="239">
        <v>1186</v>
      </c>
      <c r="E24" s="238">
        <v>706.01300000000003</v>
      </c>
      <c r="F24" s="39">
        <f t="shared" si="1"/>
        <v>1892.0119999999999</v>
      </c>
      <c r="G24" s="252">
        <v>1186</v>
      </c>
      <c r="H24" s="165">
        <v>706.01199999999994</v>
      </c>
      <c r="I24" s="37">
        <f t="shared" si="2"/>
        <v>99.999947146240544</v>
      </c>
      <c r="J24" s="253"/>
    </row>
    <row r="25" spans="1:10" ht="19.5" customHeight="1">
      <c r="A25" s="162" t="s">
        <v>86</v>
      </c>
      <c r="B25" s="237" t="s">
        <v>39</v>
      </c>
      <c r="C25" s="238">
        <f t="shared" si="0"/>
        <v>3840.52</v>
      </c>
      <c r="D25" s="239">
        <v>1434</v>
      </c>
      <c r="E25" s="238">
        <v>2406.52</v>
      </c>
      <c r="F25" s="36">
        <f t="shared" si="1"/>
        <v>3840.52</v>
      </c>
      <c r="G25" s="252">
        <v>1434</v>
      </c>
      <c r="H25" s="165">
        <v>2406.52</v>
      </c>
      <c r="I25" s="37">
        <f t="shared" si="2"/>
        <v>100</v>
      </c>
      <c r="J25" s="253"/>
    </row>
    <row r="26" spans="1:10">
      <c r="A26" s="162" t="s">
        <v>85</v>
      </c>
      <c r="B26" s="237" t="s">
        <v>38</v>
      </c>
      <c r="C26" s="238">
        <f t="shared" si="0"/>
        <v>25499</v>
      </c>
      <c r="D26" s="239">
        <v>1147</v>
      </c>
      <c r="E26" s="238">
        <v>24352</v>
      </c>
      <c r="F26" s="37">
        <f t="shared" si="1"/>
        <v>25499</v>
      </c>
      <c r="G26" s="252">
        <v>1147</v>
      </c>
      <c r="H26" s="165">
        <v>24352</v>
      </c>
      <c r="I26" s="37">
        <f t="shared" si="2"/>
        <v>100</v>
      </c>
      <c r="J26" s="253"/>
    </row>
    <row r="27" spans="1:10">
      <c r="A27" s="162" t="s">
        <v>84</v>
      </c>
      <c r="B27" s="237" t="s">
        <v>37</v>
      </c>
      <c r="C27" s="238">
        <f t="shared" si="0"/>
        <v>12004.2</v>
      </c>
      <c r="D27" s="239">
        <v>1611</v>
      </c>
      <c r="E27" s="238">
        <v>10393.200000000001</v>
      </c>
      <c r="F27" s="37">
        <f t="shared" si="1"/>
        <v>12004.2</v>
      </c>
      <c r="G27" s="252">
        <v>1611</v>
      </c>
      <c r="H27" s="165">
        <v>10393.200000000001</v>
      </c>
      <c r="I27" s="37">
        <f t="shared" si="2"/>
        <v>100</v>
      </c>
      <c r="J27" s="253"/>
    </row>
    <row r="28" spans="1:10">
      <c r="A28" s="162" t="s">
        <v>83</v>
      </c>
      <c r="B28" s="237" t="s">
        <v>36</v>
      </c>
      <c r="C28" s="238">
        <f t="shared" si="0"/>
        <v>3743.6</v>
      </c>
      <c r="D28" s="239">
        <v>1080</v>
      </c>
      <c r="E28" s="238">
        <v>2663.6</v>
      </c>
      <c r="F28" s="37">
        <f t="shared" si="1"/>
        <v>3743.6</v>
      </c>
      <c r="G28" s="252">
        <v>1080</v>
      </c>
      <c r="H28" s="165">
        <v>2663.6</v>
      </c>
      <c r="I28" s="37">
        <f t="shared" si="2"/>
        <v>100</v>
      </c>
      <c r="J28" s="253"/>
    </row>
    <row r="29" spans="1:10">
      <c r="A29" s="162" t="s">
        <v>82</v>
      </c>
      <c r="B29" s="237" t="s">
        <v>81</v>
      </c>
      <c r="C29" s="238">
        <f t="shared" si="0"/>
        <v>724</v>
      </c>
      <c r="D29" s="239">
        <v>724</v>
      </c>
      <c r="E29" s="238">
        <v>0</v>
      </c>
      <c r="F29" s="37">
        <f t="shared" si="1"/>
        <v>724</v>
      </c>
      <c r="G29" s="252">
        <v>724</v>
      </c>
      <c r="H29" s="165">
        <v>0</v>
      </c>
      <c r="I29" s="37">
        <f t="shared" si="2"/>
        <v>100</v>
      </c>
      <c r="J29" s="253"/>
    </row>
    <row r="30" spans="1:10">
      <c r="A30" s="162" t="s">
        <v>80</v>
      </c>
      <c r="B30" s="237" t="s">
        <v>34</v>
      </c>
      <c r="C30" s="238">
        <f t="shared" si="0"/>
        <v>4733.9580000000005</v>
      </c>
      <c r="D30" s="239">
        <v>1639</v>
      </c>
      <c r="E30" s="238">
        <v>3094.9580000000001</v>
      </c>
      <c r="F30" s="39">
        <f t="shared" si="1"/>
        <v>4733.9580000000005</v>
      </c>
      <c r="G30" s="252">
        <v>1639</v>
      </c>
      <c r="H30" s="165">
        <v>3094.9580000000001</v>
      </c>
      <c r="I30" s="37">
        <f t="shared" si="2"/>
        <v>100</v>
      </c>
      <c r="J30" s="253"/>
    </row>
    <row r="31" spans="1:10">
      <c r="A31" s="162" t="s">
        <v>79</v>
      </c>
      <c r="B31" s="237" t="s">
        <v>33</v>
      </c>
      <c r="C31" s="238">
        <f t="shared" si="0"/>
        <v>327.10000000000002</v>
      </c>
      <c r="D31" s="239">
        <v>327.10000000000002</v>
      </c>
      <c r="E31" s="238">
        <v>0</v>
      </c>
      <c r="F31" s="221">
        <f t="shared" si="1"/>
        <v>327.10000000000002</v>
      </c>
      <c r="G31" s="252">
        <v>327.10000000000002</v>
      </c>
      <c r="H31" s="165">
        <v>0</v>
      </c>
      <c r="I31" s="37">
        <f t="shared" si="2"/>
        <v>100</v>
      </c>
      <c r="J31" s="253"/>
    </row>
    <row r="32" spans="1:10">
      <c r="A32" s="162" t="s">
        <v>78</v>
      </c>
      <c r="B32" s="237" t="s">
        <v>32</v>
      </c>
      <c r="C32" s="238">
        <f t="shared" si="0"/>
        <v>741.005</v>
      </c>
      <c r="D32" s="239">
        <v>736</v>
      </c>
      <c r="E32" s="238">
        <v>5.0049999999999999</v>
      </c>
      <c r="F32" s="39">
        <f t="shared" si="1"/>
        <v>741.005</v>
      </c>
      <c r="G32" s="252">
        <v>736</v>
      </c>
      <c r="H32" s="165">
        <v>5.0049999999999999</v>
      </c>
      <c r="I32" s="37">
        <f t="shared" si="2"/>
        <v>100</v>
      </c>
      <c r="J32" s="253"/>
    </row>
    <row r="33" spans="1:10">
      <c r="A33" s="162" t="s">
        <v>77</v>
      </c>
      <c r="B33" s="237" t="s">
        <v>31</v>
      </c>
      <c r="C33" s="238">
        <f t="shared" si="0"/>
        <v>2895.6</v>
      </c>
      <c r="D33" s="239">
        <v>1435</v>
      </c>
      <c r="E33" s="238">
        <v>1460.6</v>
      </c>
      <c r="F33" s="37">
        <f t="shared" si="1"/>
        <v>2895.6</v>
      </c>
      <c r="G33" s="252">
        <v>1435</v>
      </c>
      <c r="H33" s="165">
        <v>1460.6</v>
      </c>
      <c r="I33" s="37">
        <f t="shared" si="2"/>
        <v>100</v>
      </c>
      <c r="J33" s="253"/>
    </row>
    <row r="34" spans="1:10">
      <c r="A34" s="162" t="s">
        <v>76</v>
      </c>
      <c r="B34" s="237" t="s">
        <v>30</v>
      </c>
      <c r="C34" s="238">
        <f t="shared" si="0"/>
        <v>10281.870999999999</v>
      </c>
      <c r="D34" s="239">
        <v>1380</v>
      </c>
      <c r="E34" s="238">
        <v>8901.8709999999992</v>
      </c>
      <c r="F34" s="39">
        <f t="shared" si="1"/>
        <v>10281.870999999999</v>
      </c>
      <c r="G34" s="252">
        <v>1380</v>
      </c>
      <c r="H34" s="165">
        <v>8901.8709999999992</v>
      </c>
      <c r="I34" s="37">
        <f t="shared" si="2"/>
        <v>100</v>
      </c>
      <c r="J34" s="253"/>
    </row>
    <row r="35" spans="1:10">
      <c r="A35" s="162" t="s">
        <v>75</v>
      </c>
      <c r="B35" s="237" t="s">
        <v>29</v>
      </c>
      <c r="C35" s="238">
        <f t="shared" si="0"/>
        <v>380.90600000000001</v>
      </c>
      <c r="D35" s="239">
        <v>380</v>
      </c>
      <c r="E35" s="238">
        <v>0.90600000000000003</v>
      </c>
      <c r="F35" s="39">
        <f t="shared" si="1"/>
        <v>380.90600000000001</v>
      </c>
      <c r="G35" s="252">
        <v>380</v>
      </c>
      <c r="H35" s="165">
        <v>0.90600000000000003</v>
      </c>
      <c r="I35" s="37">
        <f t="shared" si="2"/>
        <v>100</v>
      </c>
      <c r="J35" s="253"/>
    </row>
    <row r="36" spans="1:10">
      <c r="A36" s="162" t="s">
        <v>74</v>
      </c>
      <c r="B36" s="237" t="s">
        <v>28</v>
      </c>
      <c r="C36" s="238">
        <f t="shared" si="0"/>
        <v>329</v>
      </c>
      <c r="D36" s="239">
        <v>329</v>
      </c>
      <c r="E36" s="238">
        <v>0</v>
      </c>
      <c r="F36" s="37">
        <f t="shared" si="1"/>
        <v>329</v>
      </c>
      <c r="G36" s="252">
        <v>329</v>
      </c>
      <c r="H36" s="165">
        <v>0</v>
      </c>
      <c r="I36" s="37">
        <f t="shared" si="2"/>
        <v>100</v>
      </c>
      <c r="J36" s="253"/>
    </row>
    <row r="37" spans="1:10">
      <c r="A37" s="162" t="s">
        <v>73</v>
      </c>
      <c r="B37" s="237" t="s">
        <v>27</v>
      </c>
      <c r="C37" s="238">
        <f t="shared" si="0"/>
        <v>21583.86</v>
      </c>
      <c r="D37" s="239">
        <v>1481</v>
      </c>
      <c r="E37" s="238">
        <v>20102.86</v>
      </c>
      <c r="F37" s="36">
        <f t="shared" si="1"/>
        <v>21583.86</v>
      </c>
      <c r="G37" s="252">
        <v>1481</v>
      </c>
      <c r="H37" s="165">
        <v>20102.86</v>
      </c>
      <c r="I37" s="37">
        <f t="shared" si="2"/>
        <v>100</v>
      </c>
      <c r="J37" s="253"/>
    </row>
    <row r="38" spans="1:10" ht="37.5">
      <c r="A38" s="162" t="s">
        <v>72</v>
      </c>
      <c r="B38" s="237" t="s">
        <v>803</v>
      </c>
      <c r="C38" s="238">
        <f t="shared" si="0"/>
        <v>24963.94</v>
      </c>
      <c r="D38" s="239">
        <v>1476.5</v>
      </c>
      <c r="E38" s="238">
        <v>23487.439999999999</v>
      </c>
      <c r="F38" s="36">
        <f t="shared" si="1"/>
        <v>24963.94</v>
      </c>
      <c r="G38" s="252">
        <v>1476.5</v>
      </c>
      <c r="H38" s="165">
        <v>23487.439999999999</v>
      </c>
      <c r="I38" s="37">
        <f t="shared" si="2"/>
        <v>100</v>
      </c>
      <c r="J38" s="253"/>
    </row>
    <row r="39" spans="1:10">
      <c r="A39" s="162" t="s">
        <v>71</v>
      </c>
      <c r="B39" s="237" t="s">
        <v>25</v>
      </c>
      <c r="C39" s="238">
        <f t="shared" si="0"/>
        <v>11085.9</v>
      </c>
      <c r="D39" s="239">
        <v>1641</v>
      </c>
      <c r="E39" s="238">
        <v>9444.9</v>
      </c>
      <c r="F39" s="37">
        <f t="shared" si="1"/>
        <v>11085.9</v>
      </c>
      <c r="G39" s="252">
        <v>1641</v>
      </c>
      <c r="H39" s="165">
        <v>9444.9</v>
      </c>
      <c r="I39" s="37">
        <f t="shared" si="2"/>
        <v>100</v>
      </c>
      <c r="J39" s="253"/>
    </row>
    <row r="40" spans="1:10" ht="37.5">
      <c r="A40" s="162" t="s">
        <v>70</v>
      </c>
      <c r="B40" s="237" t="s">
        <v>752</v>
      </c>
      <c r="C40" s="238">
        <f t="shared" si="0"/>
        <v>868.61199999999997</v>
      </c>
      <c r="D40" s="239">
        <v>818</v>
      </c>
      <c r="E40" s="238">
        <v>50.612000000000002</v>
      </c>
      <c r="F40" s="39">
        <f t="shared" si="1"/>
        <v>868.61199999999997</v>
      </c>
      <c r="G40" s="252">
        <v>818</v>
      </c>
      <c r="H40" s="165">
        <v>50.612000000000002</v>
      </c>
      <c r="I40" s="37">
        <f t="shared" si="2"/>
        <v>100</v>
      </c>
      <c r="J40" s="253"/>
    </row>
    <row r="41" spans="1:10">
      <c r="A41" s="162" t="s">
        <v>69</v>
      </c>
      <c r="B41" s="237" t="s">
        <v>68</v>
      </c>
      <c r="C41" s="238">
        <f t="shared" si="0"/>
        <v>1658.954</v>
      </c>
      <c r="D41" s="239">
        <v>1343</v>
      </c>
      <c r="E41" s="240">
        <v>315.95400000000001</v>
      </c>
      <c r="F41" s="36">
        <f t="shared" si="1"/>
        <v>1658.953</v>
      </c>
      <c r="G41" s="252">
        <v>1343</v>
      </c>
      <c r="H41" s="165">
        <v>315.95299999999997</v>
      </c>
      <c r="I41" s="37">
        <f t="shared" si="2"/>
        <v>99.999939721053138</v>
      </c>
      <c r="J41" s="253"/>
    </row>
    <row r="42" spans="1:10">
      <c r="A42" s="162" t="s">
        <v>67</v>
      </c>
      <c r="B42" s="237" t="s">
        <v>23</v>
      </c>
      <c r="C42" s="238">
        <f t="shared" si="0"/>
        <v>891.6</v>
      </c>
      <c r="D42" s="239">
        <v>777</v>
      </c>
      <c r="E42" s="238">
        <v>114.6</v>
      </c>
      <c r="F42" s="37">
        <f t="shared" si="1"/>
        <v>891.6</v>
      </c>
      <c r="G42" s="252">
        <v>777</v>
      </c>
      <c r="H42" s="165">
        <v>114.6</v>
      </c>
      <c r="I42" s="37">
        <f t="shared" si="2"/>
        <v>100</v>
      </c>
      <c r="J42" s="253"/>
    </row>
    <row r="43" spans="1:10">
      <c r="A43" s="162" t="s">
        <v>66</v>
      </c>
      <c r="B43" s="237" t="s">
        <v>22</v>
      </c>
      <c r="C43" s="238">
        <f t="shared" si="0"/>
        <v>19257.056</v>
      </c>
      <c r="D43" s="239">
        <v>1434</v>
      </c>
      <c r="E43" s="238">
        <v>17823.056</v>
      </c>
      <c r="F43" s="39">
        <f t="shared" si="1"/>
        <v>19257.055</v>
      </c>
      <c r="G43" s="252">
        <v>1434</v>
      </c>
      <c r="H43" s="165">
        <v>17823.055</v>
      </c>
      <c r="I43" s="37">
        <f t="shared" si="2"/>
        <v>99.999994807098233</v>
      </c>
      <c r="J43" s="253"/>
    </row>
    <row r="44" spans="1:10" ht="37.5">
      <c r="A44" s="162" t="s">
        <v>65</v>
      </c>
      <c r="B44" s="237" t="s">
        <v>753</v>
      </c>
      <c r="C44" s="238">
        <f t="shared" si="0"/>
        <v>12837.879000000001</v>
      </c>
      <c r="D44" s="239">
        <v>1515</v>
      </c>
      <c r="E44" s="238">
        <v>11322.879000000001</v>
      </c>
      <c r="F44" s="39">
        <f t="shared" si="1"/>
        <v>12837.879000000001</v>
      </c>
      <c r="G44" s="252">
        <v>1515</v>
      </c>
      <c r="H44" s="165">
        <v>11322.879000000001</v>
      </c>
      <c r="I44" s="37">
        <f t="shared" si="2"/>
        <v>100</v>
      </c>
      <c r="J44" s="253"/>
    </row>
    <row r="45" spans="1:10">
      <c r="A45" s="162" t="s">
        <v>64</v>
      </c>
      <c r="B45" s="237" t="s">
        <v>20</v>
      </c>
      <c r="C45" s="238">
        <f t="shared" si="0"/>
        <v>4635</v>
      </c>
      <c r="D45" s="239">
        <v>1435</v>
      </c>
      <c r="E45" s="238">
        <v>3200</v>
      </c>
      <c r="F45" s="37">
        <f t="shared" si="1"/>
        <v>4635</v>
      </c>
      <c r="G45" s="252">
        <v>1435</v>
      </c>
      <c r="H45" s="165">
        <v>3200</v>
      </c>
      <c r="I45" s="37">
        <f t="shared" si="2"/>
        <v>100</v>
      </c>
      <c r="J45" s="253"/>
    </row>
    <row r="46" spans="1:10">
      <c r="A46" s="162" t="s">
        <v>63</v>
      </c>
      <c r="B46" s="237" t="s">
        <v>19</v>
      </c>
      <c r="C46" s="238">
        <f t="shared" si="0"/>
        <v>2388.4</v>
      </c>
      <c r="D46" s="239">
        <v>808</v>
      </c>
      <c r="E46" s="238">
        <v>1580.4</v>
      </c>
      <c r="F46" s="37">
        <f t="shared" si="1"/>
        <v>2388.4</v>
      </c>
      <c r="G46" s="252">
        <v>808</v>
      </c>
      <c r="H46" s="165">
        <v>1580.4</v>
      </c>
      <c r="I46" s="37">
        <f t="shared" si="2"/>
        <v>100</v>
      </c>
      <c r="J46" s="253"/>
    </row>
    <row r="47" spans="1:10">
      <c r="A47" s="162" t="s">
        <v>62</v>
      </c>
      <c r="B47" s="237" t="s">
        <v>18</v>
      </c>
      <c r="C47" s="238">
        <f t="shared" si="0"/>
        <v>6218.9</v>
      </c>
      <c r="D47" s="239">
        <v>1159</v>
      </c>
      <c r="E47" s="238">
        <v>5059.8999999999996</v>
      </c>
      <c r="F47" s="37">
        <f t="shared" si="1"/>
        <v>6218.9</v>
      </c>
      <c r="G47" s="252">
        <v>1159</v>
      </c>
      <c r="H47" s="165">
        <v>5059.8999999999996</v>
      </c>
      <c r="I47" s="37">
        <f t="shared" si="2"/>
        <v>100</v>
      </c>
      <c r="J47" s="253"/>
    </row>
    <row r="48" spans="1:10" ht="35.25" customHeight="1">
      <c r="A48" s="162" t="s">
        <v>61</v>
      </c>
      <c r="B48" s="237" t="s">
        <v>804</v>
      </c>
      <c r="C48" s="238">
        <f t="shared" si="0"/>
        <v>7264.8</v>
      </c>
      <c r="D48" s="239">
        <v>1665</v>
      </c>
      <c r="E48" s="238">
        <v>5599.8</v>
      </c>
      <c r="F48" s="37">
        <f t="shared" si="1"/>
        <v>7264.8</v>
      </c>
      <c r="G48" s="252">
        <v>1665</v>
      </c>
      <c r="H48" s="165">
        <v>5599.8</v>
      </c>
      <c r="I48" s="37">
        <f t="shared" si="2"/>
        <v>100</v>
      </c>
      <c r="J48" s="253"/>
    </row>
    <row r="49" spans="1:12">
      <c r="A49" s="162" t="s">
        <v>60</v>
      </c>
      <c r="B49" s="237" t="s">
        <v>16</v>
      </c>
      <c r="C49" s="238">
        <f t="shared" si="0"/>
        <v>1600.7</v>
      </c>
      <c r="D49" s="239">
        <v>1513</v>
      </c>
      <c r="E49" s="238">
        <v>87.7</v>
      </c>
      <c r="F49" s="37">
        <f t="shared" si="1"/>
        <v>1600.7</v>
      </c>
      <c r="G49" s="252">
        <v>1513</v>
      </c>
      <c r="H49" s="165">
        <v>87.7</v>
      </c>
      <c r="I49" s="37">
        <f t="shared" si="2"/>
        <v>100</v>
      </c>
      <c r="J49" s="253"/>
    </row>
    <row r="50" spans="1:12">
      <c r="A50" s="162" t="s">
        <v>59</v>
      </c>
      <c r="B50" s="237" t="s">
        <v>15</v>
      </c>
      <c r="C50" s="238">
        <f t="shared" si="0"/>
        <v>1328.4</v>
      </c>
      <c r="D50" s="239">
        <v>1078</v>
      </c>
      <c r="E50" s="238">
        <v>250.4</v>
      </c>
      <c r="F50" s="37">
        <f t="shared" si="1"/>
        <v>1328.4</v>
      </c>
      <c r="G50" s="252">
        <v>1078</v>
      </c>
      <c r="H50" s="165">
        <v>250.4</v>
      </c>
      <c r="I50" s="37">
        <f t="shared" si="2"/>
        <v>100</v>
      </c>
      <c r="J50" s="253"/>
    </row>
    <row r="51" spans="1:12">
      <c r="A51" s="162" t="s">
        <v>58</v>
      </c>
      <c r="B51" s="237" t="s">
        <v>14</v>
      </c>
      <c r="C51" s="238">
        <f t="shared" si="0"/>
        <v>964.1</v>
      </c>
      <c r="D51" s="239">
        <v>547.5</v>
      </c>
      <c r="E51" s="238">
        <v>416.6</v>
      </c>
      <c r="F51" s="37">
        <f t="shared" si="1"/>
        <v>964.1</v>
      </c>
      <c r="G51" s="252">
        <v>547.5</v>
      </c>
      <c r="H51" s="165">
        <v>416.6</v>
      </c>
      <c r="I51" s="37">
        <f t="shared" si="2"/>
        <v>100</v>
      </c>
      <c r="J51" s="253"/>
    </row>
    <row r="52" spans="1:12">
      <c r="A52" s="162" t="s">
        <v>57</v>
      </c>
      <c r="B52" s="237" t="s">
        <v>56</v>
      </c>
      <c r="C52" s="238">
        <f t="shared" si="0"/>
        <v>1569.9</v>
      </c>
      <c r="D52" s="239">
        <v>1218</v>
      </c>
      <c r="E52" s="238">
        <v>351.9</v>
      </c>
      <c r="F52" s="37">
        <f t="shared" si="1"/>
        <v>1569.9</v>
      </c>
      <c r="G52" s="252">
        <v>1218</v>
      </c>
      <c r="H52" s="165">
        <v>351.9</v>
      </c>
      <c r="I52" s="37">
        <f t="shared" si="2"/>
        <v>100</v>
      </c>
      <c r="J52" s="253"/>
    </row>
    <row r="53" spans="1:12">
      <c r="A53" s="162" t="s">
        <v>55</v>
      </c>
      <c r="B53" s="237" t="s">
        <v>8</v>
      </c>
      <c r="C53" s="238">
        <f t="shared" si="0"/>
        <v>20719</v>
      </c>
      <c r="D53" s="239">
        <v>1622</v>
      </c>
      <c r="E53" s="238">
        <v>19097</v>
      </c>
      <c r="F53" s="37">
        <f t="shared" si="1"/>
        <v>20719</v>
      </c>
      <c r="G53" s="252">
        <v>1622</v>
      </c>
      <c r="H53" s="165">
        <v>19097</v>
      </c>
      <c r="I53" s="37">
        <f t="shared" si="2"/>
        <v>100</v>
      </c>
      <c r="J53" s="253"/>
    </row>
    <row r="54" spans="1:12">
      <c r="A54" s="143"/>
      <c r="B54" s="144" t="s">
        <v>9</v>
      </c>
      <c r="C54" s="36">
        <f>SUM(C14:C53)</f>
        <v>240868.21</v>
      </c>
      <c r="D54" s="221">
        <f>SUM(D14:D53)</f>
        <v>46292</v>
      </c>
      <c r="E54" s="36">
        <f>SUM(E14:E53)</f>
        <v>194576.21</v>
      </c>
      <c r="F54" s="36">
        <f>G54+H54</f>
        <v>240868.20699999997</v>
      </c>
      <c r="G54" s="221">
        <f>SUM(G14:G53)</f>
        <v>46292</v>
      </c>
      <c r="H54" s="330">
        <f>SUM(H14:H53)</f>
        <v>194576.20699999997</v>
      </c>
      <c r="I54" s="37">
        <f t="shared" si="2"/>
        <v>99.999998754505611</v>
      </c>
      <c r="J54" s="331"/>
      <c r="K54" s="331"/>
      <c r="L54" s="331"/>
    </row>
    <row r="55" spans="1:12">
      <c r="J55" s="331"/>
      <c r="K55" s="331"/>
      <c r="L55" s="331"/>
    </row>
    <row r="56" spans="1:12">
      <c r="A56" s="367" t="s">
        <v>756</v>
      </c>
      <c r="B56" s="367"/>
      <c r="C56" s="367"/>
      <c r="D56" s="367"/>
      <c r="E56" s="367"/>
      <c r="F56" s="367"/>
      <c r="G56" s="367"/>
      <c r="H56" s="367"/>
      <c r="I56" s="367"/>
    </row>
    <row r="60" spans="1:12">
      <c r="G60" s="254"/>
      <c r="H60" s="254"/>
    </row>
    <row r="64" spans="1:12">
      <c r="H64" s="254"/>
    </row>
  </sheetData>
  <customSheetViews>
    <customSheetView guid="{7EABBF37-D56A-46DE-9AD5-6CA4EBC3AA57}" showPageBreaks="1" hiddenRows="1" topLeftCell="A45">
      <selection activeCell="A5" sqref="A5:I5"/>
      <pageMargins left="0.43307086614173229" right="0.19685039370078741" top="0.74803149606299213" bottom="0.74803149606299213" header="0.31496062992125984" footer="0.31496062992125984"/>
      <pageSetup paperSize="9" orientation="landscape" r:id="rId1"/>
      <headerFooter differentFirst="1">
        <oddHeader>&amp;C&amp;P</oddHeader>
      </headerFooter>
    </customSheetView>
    <customSheetView guid="{C16E4BCB-58C8-47D0-A0FD-B4DAAAB34E5C}" showPageBreaks="1" hiddenRows="1" topLeftCell="A45">
      <selection activeCell="A5" sqref="A5:I5"/>
      <pageMargins left="0.43307086614173229" right="0.19685039370078741" top="0.74803149606299213" bottom="0.74803149606299213" header="0.31496062992125984" footer="0.31496062992125984"/>
      <pageSetup paperSize="9" orientation="landscape" r:id="rId2"/>
      <headerFooter differentFirst="1">
        <oddHeader>&amp;C&amp;P</oddHeader>
      </headerFooter>
    </customSheetView>
    <customSheetView guid="{4F7A700D-25FD-4E6B-83A5-F9BA4B540919}" scale="85" showPageBreaks="1" showAutoFilter="1" hiddenRows="1" topLeftCell="A3">
      <selection activeCell="A5" sqref="A5:I5"/>
      <pageMargins left="0.43307086614173229" right="0.19685039370078741" top="0.74803149606299213" bottom="0.74803149606299213" header="0.31496062992125984" footer="0.31496062992125984"/>
      <pageSetup paperSize="9" orientation="landscape" r:id="rId3"/>
      <headerFooter differentFirst="1">
        <oddHeader>&amp;C&amp;P</oddHeader>
      </headerFooter>
      <autoFilter ref="A10:I51"/>
    </customSheetView>
    <customSheetView guid="{ADE9CD15-CD42-4088-AD9A-185DB7331DBB}" scale="85" showAutoFilter="1" hiddenRows="1" topLeftCell="A36">
      <selection activeCell="B54" sqref="A53:I54"/>
      <pageMargins left="0.43307086614173229" right="0.19685039370078741" top="0.74803149606299213" bottom="0.74803149606299213" header="0.31496062992125984" footer="0.31496062992125984"/>
      <pageSetup paperSize="9" orientation="landscape" r:id="rId4"/>
      <headerFooter differentFirst="1">
        <oddHeader>&amp;C&amp;P</oddHeader>
      </headerFooter>
      <autoFilter ref="A10:I51"/>
    </customSheetView>
    <customSheetView guid="{1DB1B61F-4271-489B-B4EC-BC6745E9499C}" hiddenRows="1" topLeftCell="A45">
      <selection activeCell="A5" sqref="A5:I5"/>
      <pageMargins left="0.43307086614173229" right="0.19685039370078741" top="0.74803149606299213" bottom="0.74803149606299213" header="0.31496062992125984" footer="0.31496062992125984"/>
      <pageSetup paperSize="9" orientation="landscape" r:id="rId5"/>
      <headerFooter differentFirst="1">
        <oddHeader>&amp;C&amp;P</oddHeader>
      </headerFooter>
    </customSheetView>
    <customSheetView guid="{9B53AACB-F69C-4C4E-B62B-18CAA2EE3F30}" scale="87" showPageBreaks="1" hiddenRows="1" topLeftCell="A7">
      <selection activeCell="H50" sqref="H11:H50"/>
      <pageMargins left="0.39370078740157483" right="0.19685039370078741" top="0.35433070866141736" bottom="0.35433070866141736" header="0.31496062992125984" footer="0.31496062992125984"/>
      <pageSetup paperSize="9" scale="90" orientation="landscape" r:id="rId6"/>
      <headerFooter differentFirst="1">
        <oddHeader>&amp;C&amp;P</oddHeader>
      </headerFooter>
    </customSheetView>
    <customSheetView guid="{371E3228-9998-477A-9969-75F94E70AA35}" scale="87" showPageBreaks="1" fitToPage="1" hiddenRows="1" topLeftCell="A3">
      <selection activeCell="D51" sqref="D51"/>
      <pageMargins left="0.67" right="0.19685039370078741" top="0.75" bottom="0.35433070866141736" header="0.31496062992125984" footer="0.31496062992125984"/>
      <pageSetup paperSize="9" fitToHeight="3" orientation="landscape" r:id="rId7"/>
      <headerFooter differentFirst="1">
        <oddHeader>&amp;C&amp;P</oddHeader>
      </headerFooter>
    </customSheetView>
  </customSheetViews>
  <mergeCells count="11">
    <mergeCell ref="A56:I56"/>
    <mergeCell ref="I11:I12"/>
    <mergeCell ref="A9:I9"/>
    <mergeCell ref="A7:E7"/>
    <mergeCell ref="A11:A12"/>
    <mergeCell ref="B11:B12"/>
    <mergeCell ref="C11:C12"/>
    <mergeCell ref="D11:E11"/>
    <mergeCell ref="A8:I8"/>
    <mergeCell ref="F11:F12"/>
    <mergeCell ref="G11:H11"/>
  </mergeCells>
  <pageMargins left="0.86614173228346458" right="0.39370078740157483" top="0.62992125984251968" bottom="0.59055118110236227" header="0.31496062992125984" footer="0.23622047244094491"/>
  <pageSetup paperSize="9" scale="83" fitToHeight="3" orientation="landscape" r:id="rId8"/>
  <headerFooter differentFirst="1">
    <oddHeader xml:space="preserve">&amp;C&amp;P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E53"/>
  <sheetViews>
    <sheetView topLeftCell="A3" zoomScaleNormal="100" workbookViewId="0">
      <selection activeCell="B16" sqref="B16"/>
    </sheetView>
  </sheetViews>
  <sheetFormatPr defaultColWidth="9.140625" defaultRowHeight="18.75"/>
  <cols>
    <col min="1" max="1" width="5.140625" style="16" customWidth="1"/>
    <col min="2" max="2" width="42.5703125" style="15" customWidth="1"/>
    <col min="3" max="3" width="14.5703125" style="14" customWidth="1"/>
    <col min="4" max="4" width="12" style="13" customWidth="1"/>
    <col min="5" max="5" width="12.7109375" style="13" customWidth="1"/>
    <col min="6" max="16384" width="9.140625" style="13"/>
  </cols>
  <sheetData>
    <row r="1" spans="1:5" s="26" customFormat="1" ht="264.75" hidden="1" customHeight="1">
      <c r="A1" s="29" t="s">
        <v>99</v>
      </c>
      <c r="B1" s="28" t="s">
        <v>98</v>
      </c>
      <c r="C1" s="27" t="s">
        <v>112</v>
      </c>
    </row>
    <row r="2" spans="1:5" s="20" customFormat="1" ht="393.75" hidden="1">
      <c r="A2" s="25" t="s">
        <v>99</v>
      </c>
      <c r="B2" s="24" t="s">
        <v>98</v>
      </c>
      <c r="C2" s="23" t="s">
        <v>111</v>
      </c>
    </row>
    <row r="3" spans="1:5" s="20" customFormat="1">
      <c r="A3" s="342"/>
      <c r="B3" s="334"/>
      <c r="C3" s="349" t="s">
        <v>842</v>
      </c>
      <c r="D3" s="334"/>
      <c r="E3" s="334"/>
    </row>
    <row r="4" spans="1:5" s="20" customFormat="1">
      <c r="A4" s="332"/>
      <c r="B4" s="333"/>
      <c r="C4" s="349" t="s">
        <v>835</v>
      </c>
      <c r="D4" s="333"/>
      <c r="E4" s="333"/>
    </row>
    <row r="5" spans="1:5" s="20" customFormat="1">
      <c r="A5" s="332"/>
      <c r="B5" s="333"/>
      <c r="C5" s="349" t="s">
        <v>836</v>
      </c>
      <c r="D5" s="333"/>
      <c r="E5" s="333"/>
    </row>
    <row r="6" spans="1:5" s="20" customFormat="1">
      <c r="A6" s="332"/>
      <c r="B6" s="333"/>
      <c r="C6" s="349" t="s">
        <v>837</v>
      </c>
      <c r="D6" s="333"/>
      <c r="E6" s="333"/>
    </row>
    <row r="7" spans="1:5" s="20" customFormat="1">
      <c r="A7" s="22"/>
      <c r="B7" s="366"/>
      <c r="C7" s="366"/>
    </row>
    <row r="8" spans="1:5" s="20" customFormat="1">
      <c r="A8" s="364" t="s">
        <v>0</v>
      </c>
      <c r="B8" s="364"/>
      <c r="C8" s="364"/>
      <c r="D8" s="356"/>
      <c r="E8" s="356"/>
    </row>
    <row r="9" spans="1:5" s="20" customFormat="1" ht="60" customHeight="1">
      <c r="A9" s="376" t="s">
        <v>816</v>
      </c>
      <c r="B9" s="376"/>
      <c r="C9" s="376"/>
      <c r="D9" s="362"/>
      <c r="E9" s="362"/>
    </row>
    <row r="10" spans="1:5" s="20" customFormat="1" ht="8.25" customHeight="1">
      <c r="A10" s="22"/>
      <c r="B10" s="22"/>
      <c r="C10" s="21"/>
    </row>
    <row r="11" spans="1:5" s="20" customFormat="1" ht="86.25" customHeight="1">
      <c r="A11" s="8" t="s">
        <v>1</v>
      </c>
      <c r="B11" s="347" t="s">
        <v>856</v>
      </c>
      <c r="C11" s="8" t="s">
        <v>11</v>
      </c>
      <c r="D11" s="9" t="s">
        <v>102</v>
      </c>
      <c r="E11" s="9" t="s">
        <v>12</v>
      </c>
    </row>
    <row r="12" spans="1:5">
      <c r="A12" s="158" t="s">
        <v>97</v>
      </c>
      <c r="B12" s="159" t="s">
        <v>50</v>
      </c>
      <c r="C12" s="241">
        <v>1013</v>
      </c>
      <c r="D12" s="17">
        <v>1013</v>
      </c>
      <c r="E12" s="126">
        <f>D12/C12*100</f>
        <v>100</v>
      </c>
    </row>
    <row r="13" spans="1:5">
      <c r="A13" s="158" t="s">
        <v>96</v>
      </c>
      <c r="B13" s="159" t="s">
        <v>49</v>
      </c>
      <c r="C13" s="241">
        <v>2111</v>
      </c>
      <c r="D13" s="17">
        <v>2111</v>
      </c>
      <c r="E13" s="126">
        <f t="shared" ref="E13:E51" si="0">D13/C13*100</f>
        <v>100</v>
      </c>
    </row>
    <row r="14" spans="1:5">
      <c r="A14" s="158" t="s">
        <v>95</v>
      </c>
      <c r="B14" s="159" t="s">
        <v>48</v>
      </c>
      <c r="C14" s="241">
        <v>2948</v>
      </c>
      <c r="D14" s="17">
        <v>2948</v>
      </c>
      <c r="E14" s="126">
        <f t="shared" si="0"/>
        <v>100</v>
      </c>
    </row>
    <row r="15" spans="1:5">
      <c r="A15" s="158" t="s">
        <v>94</v>
      </c>
      <c r="B15" s="159" t="s">
        <v>47</v>
      </c>
      <c r="C15" s="241">
        <v>699</v>
      </c>
      <c r="D15" s="17">
        <v>699</v>
      </c>
      <c r="E15" s="126">
        <f t="shared" si="0"/>
        <v>100</v>
      </c>
    </row>
    <row r="16" spans="1:5">
      <c r="A16" s="158" t="s">
        <v>93</v>
      </c>
      <c r="B16" s="159" t="s">
        <v>46</v>
      </c>
      <c r="C16" s="241">
        <v>4669</v>
      </c>
      <c r="D16" s="17">
        <v>4669</v>
      </c>
      <c r="E16" s="126">
        <f t="shared" si="0"/>
        <v>100</v>
      </c>
    </row>
    <row r="17" spans="1:5">
      <c r="A17" s="158" t="s">
        <v>92</v>
      </c>
      <c r="B17" s="159" t="s">
        <v>45</v>
      </c>
      <c r="C17" s="241">
        <v>1481</v>
      </c>
      <c r="D17" s="17">
        <v>1481</v>
      </c>
      <c r="E17" s="126">
        <f t="shared" si="0"/>
        <v>100</v>
      </c>
    </row>
    <row r="18" spans="1:5">
      <c r="A18" s="158" t="s">
        <v>91</v>
      </c>
      <c r="B18" s="159" t="s">
        <v>44</v>
      </c>
      <c r="C18" s="241">
        <v>4727</v>
      </c>
      <c r="D18" s="17">
        <v>4727</v>
      </c>
      <c r="E18" s="126">
        <f t="shared" si="0"/>
        <v>100</v>
      </c>
    </row>
    <row r="19" spans="1:5">
      <c r="A19" s="158" t="s">
        <v>90</v>
      </c>
      <c r="B19" s="159" t="s">
        <v>43</v>
      </c>
      <c r="C19" s="241">
        <v>1714</v>
      </c>
      <c r="D19" s="17">
        <v>1714</v>
      </c>
      <c r="E19" s="126">
        <f t="shared" si="0"/>
        <v>100</v>
      </c>
    </row>
    <row r="20" spans="1:5">
      <c r="A20" s="158" t="s">
        <v>89</v>
      </c>
      <c r="B20" s="159" t="s">
        <v>42</v>
      </c>
      <c r="C20" s="241">
        <v>3351</v>
      </c>
      <c r="D20" s="17">
        <v>3351</v>
      </c>
      <c r="E20" s="126">
        <f t="shared" si="0"/>
        <v>100</v>
      </c>
    </row>
    <row r="21" spans="1:5">
      <c r="A21" s="158" t="s">
        <v>88</v>
      </c>
      <c r="B21" s="159" t="s">
        <v>41</v>
      </c>
      <c r="C21" s="241">
        <v>1339</v>
      </c>
      <c r="D21" s="17">
        <v>1339</v>
      </c>
      <c r="E21" s="126">
        <f t="shared" si="0"/>
        <v>100</v>
      </c>
    </row>
    <row r="22" spans="1:5">
      <c r="A22" s="158" t="s">
        <v>87</v>
      </c>
      <c r="B22" s="159" t="s">
        <v>40</v>
      </c>
      <c r="C22" s="241">
        <v>1916</v>
      </c>
      <c r="D22" s="17">
        <v>1916</v>
      </c>
      <c r="E22" s="126">
        <f t="shared" si="0"/>
        <v>100</v>
      </c>
    </row>
    <row r="23" spans="1:5">
      <c r="A23" s="158" t="s">
        <v>86</v>
      </c>
      <c r="B23" s="159" t="s">
        <v>39</v>
      </c>
      <c r="C23" s="241">
        <v>3758</v>
      </c>
      <c r="D23" s="17">
        <v>3758</v>
      </c>
      <c r="E23" s="126">
        <f t="shared" si="0"/>
        <v>100</v>
      </c>
    </row>
    <row r="24" spans="1:5">
      <c r="A24" s="158" t="s">
        <v>85</v>
      </c>
      <c r="B24" s="159" t="s">
        <v>38</v>
      </c>
      <c r="C24" s="241">
        <v>2252</v>
      </c>
      <c r="D24" s="17">
        <v>2252</v>
      </c>
      <c r="E24" s="126">
        <f t="shared" si="0"/>
        <v>100</v>
      </c>
    </row>
    <row r="25" spans="1:5">
      <c r="A25" s="158" t="s">
        <v>84</v>
      </c>
      <c r="B25" s="159" t="s">
        <v>37</v>
      </c>
      <c r="C25" s="241">
        <v>2782</v>
      </c>
      <c r="D25" s="17">
        <v>2782</v>
      </c>
      <c r="E25" s="126">
        <f t="shared" si="0"/>
        <v>100</v>
      </c>
    </row>
    <row r="26" spans="1:5">
      <c r="A26" s="158" t="s">
        <v>83</v>
      </c>
      <c r="B26" s="159" t="s">
        <v>36</v>
      </c>
      <c r="C26" s="241">
        <v>1234</v>
      </c>
      <c r="D26" s="17">
        <v>1234</v>
      </c>
      <c r="E26" s="126">
        <f t="shared" si="0"/>
        <v>100</v>
      </c>
    </row>
    <row r="27" spans="1:5">
      <c r="A27" s="158" t="s">
        <v>82</v>
      </c>
      <c r="B27" s="159" t="s">
        <v>81</v>
      </c>
      <c r="C27" s="241">
        <v>2693</v>
      </c>
      <c r="D27" s="17">
        <v>2693</v>
      </c>
      <c r="E27" s="126">
        <f t="shared" si="0"/>
        <v>100</v>
      </c>
    </row>
    <row r="28" spans="1:5">
      <c r="A28" s="158" t="s">
        <v>80</v>
      </c>
      <c r="B28" s="159" t="s">
        <v>34</v>
      </c>
      <c r="C28" s="241">
        <v>3969</v>
      </c>
      <c r="D28" s="17">
        <v>3969</v>
      </c>
      <c r="E28" s="126">
        <f t="shared" si="0"/>
        <v>100</v>
      </c>
    </row>
    <row r="29" spans="1:5">
      <c r="A29" s="158" t="s">
        <v>79</v>
      </c>
      <c r="B29" s="159" t="s">
        <v>33</v>
      </c>
      <c r="C29" s="241">
        <v>1881</v>
      </c>
      <c r="D29" s="17">
        <v>1881</v>
      </c>
      <c r="E29" s="126">
        <f t="shared" si="0"/>
        <v>100</v>
      </c>
    </row>
    <row r="30" spans="1:5">
      <c r="A30" s="158" t="s">
        <v>78</v>
      </c>
      <c r="B30" s="159" t="s">
        <v>32</v>
      </c>
      <c r="C30" s="241">
        <v>1434</v>
      </c>
      <c r="D30" s="17">
        <v>1434</v>
      </c>
      <c r="E30" s="126">
        <f t="shared" si="0"/>
        <v>100</v>
      </c>
    </row>
    <row r="31" spans="1:5">
      <c r="A31" s="158" t="s">
        <v>77</v>
      </c>
      <c r="B31" s="159" t="s">
        <v>31</v>
      </c>
      <c r="C31" s="241">
        <v>1160</v>
      </c>
      <c r="D31" s="17">
        <v>1160</v>
      </c>
      <c r="E31" s="126">
        <f t="shared" si="0"/>
        <v>100</v>
      </c>
    </row>
    <row r="32" spans="1:5">
      <c r="A32" s="158" t="s">
        <v>76</v>
      </c>
      <c r="B32" s="159" t="s">
        <v>30</v>
      </c>
      <c r="C32" s="241">
        <v>3304</v>
      </c>
      <c r="D32" s="17">
        <v>3304</v>
      </c>
      <c r="E32" s="126">
        <f t="shared" si="0"/>
        <v>100</v>
      </c>
    </row>
    <row r="33" spans="1:5">
      <c r="A33" s="158" t="s">
        <v>75</v>
      </c>
      <c r="B33" s="159" t="s">
        <v>29</v>
      </c>
      <c r="C33" s="241">
        <v>6902</v>
      </c>
      <c r="D33" s="17">
        <v>6902</v>
      </c>
      <c r="E33" s="126">
        <f t="shared" si="0"/>
        <v>100</v>
      </c>
    </row>
    <row r="34" spans="1:5">
      <c r="A34" s="158" t="s">
        <v>74</v>
      </c>
      <c r="B34" s="159" t="s">
        <v>28</v>
      </c>
      <c r="C34" s="241">
        <v>1633</v>
      </c>
      <c r="D34" s="17">
        <v>1633</v>
      </c>
      <c r="E34" s="126">
        <f t="shared" si="0"/>
        <v>100</v>
      </c>
    </row>
    <row r="35" spans="1:5">
      <c r="A35" s="158" t="s">
        <v>73</v>
      </c>
      <c r="B35" s="159" t="s">
        <v>27</v>
      </c>
      <c r="C35" s="241">
        <v>5015</v>
      </c>
      <c r="D35" s="17">
        <v>5015</v>
      </c>
      <c r="E35" s="126">
        <f t="shared" si="0"/>
        <v>100</v>
      </c>
    </row>
    <row r="36" spans="1:5">
      <c r="A36" s="158" t="s">
        <v>72</v>
      </c>
      <c r="B36" s="159" t="s">
        <v>26</v>
      </c>
      <c r="C36" s="241">
        <v>2057</v>
      </c>
      <c r="D36" s="17">
        <v>2057</v>
      </c>
      <c r="E36" s="126">
        <f t="shared" si="0"/>
        <v>100</v>
      </c>
    </row>
    <row r="37" spans="1:5">
      <c r="A37" s="158" t="s">
        <v>71</v>
      </c>
      <c r="B37" s="159" t="s">
        <v>25</v>
      </c>
      <c r="C37" s="241">
        <v>1640</v>
      </c>
      <c r="D37" s="17">
        <v>1640</v>
      </c>
      <c r="E37" s="126">
        <f t="shared" si="0"/>
        <v>100</v>
      </c>
    </row>
    <row r="38" spans="1:5" s="65" customFormat="1" ht="37.5">
      <c r="A38" s="162" t="s">
        <v>70</v>
      </c>
      <c r="B38" s="163" t="s">
        <v>752</v>
      </c>
      <c r="C38" s="318">
        <v>2391</v>
      </c>
      <c r="D38" s="319">
        <v>2391</v>
      </c>
      <c r="E38" s="135">
        <f t="shared" si="0"/>
        <v>100</v>
      </c>
    </row>
    <row r="39" spans="1:5">
      <c r="A39" s="158" t="s">
        <v>69</v>
      </c>
      <c r="B39" s="159" t="s">
        <v>68</v>
      </c>
      <c r="C39" s="241">
        <v>1413</v>
      </c>
      <c r="D39" s="17">
        <v>1413</v>
      </c>
      <c r="E39" s="126">
        <f t="shared" si="0"/>
        <v>100</v>
      </c>
    </row>
    <row r="40" spans="1:5">
      <c r="A40" s="158" t="s">
        <v>67</v>
      </c>
      <c r="B40" s="159" t="s">
        <v>23</v>
      </c>
      <c r="C40" s="241">
        <v>1225</v>
      </c>
      <c r="D40" s="17">
        <v>1225</v>
      </c>
      <c r="E40" s="126">
        <f t="shared" si="0"/>
        <v>100</v>
      </c>
    </row>
    <row r="41" spans="1:5">
      <c r="A41" s="158" t="s">
        <v>66</v>
      </c>
      <c r="B41" s="159" t="s">
        <v>22</v>
      </c>
      <c r="C41" s="241">
        <v>5218</v>
      </c>
      <c r="D41" s="17">
        <v>5218</v>
      </c>
      <c r="E41" s="126">
        <f t="shared" si="0"/>
        <v>100</v>
      </c>
    </row>
    <row r="42" spans="1:5">
      <c r="A42" s="158" t="s">
        <v>65</v>
      </c>
      <c r="B42" s="159" t="s">
        <v>21</v>
      </c>
      <c r="C42" s="241">
        <v>4244</v>
      </c>
      <c r="D42" s="17">
        <v>4244</v>
      </c>
      <c r="E42" s="126">
        <f t="shared" si="0"/>
        <v>100</v>
      </c>
    </row>
    <row r="43" spans="1:5">
      <c r="A43" s="158" t="s">
        <v>64</v>
      </c>
      <c r="B43" s="159" t="s">
        <v>20</v>
      </c>
      <c r="C43" s="241">
        <v>996</v>
      </c>
      <c r="D43" s="17">
        <v>996</v>
      </c>
      <c r="E43" s="126">
        <f t="shared" si="0"/>
        <v>100</v>
      </c>
    </row>
    <row r="44" spans="1:5">
      <c r="A44" s="158" t="s">
        <v>63</v>
      </c>
      <c r="B44" s="159" t="s">
        <v>19</v>
      </c>
      <c r="C44" s="241">
        <v>1107</v>
      </c>
      <c r="D44" s="17">
        <v>1107</v>
      </c>
      <c r="E44" s="126">
        <f t="shared" si="0"/>
        <v>100</v>
      </c>
    </row>
    <row r="45" spans="1:5">
      <c r="A45" s="158" t="s">
        <v>62</v>
      </c>
      <c r="B45" s="159" t="s">
        <v>18</v>
      </c>
      <c r="C45" s="241">
        <v>1333</v>
      </c>
      <c r="D45" s="17">
        <v>1333</v>
      </c>
      <c r="E45" s="126">
        <f t="shared" si="0"/>
        <v>100</v>
      </c>
    </row>
    <row r="46" spans="1:5">
      <c r="A46" s="158" t="s">
        <v>61</v>
      </c>
      <c r="B46" s="159" t="s">
        <v>17</v>
      </c>
      <c r="C46" s="241">
        <v>4069</v>
      </c>
      <c r="D46" s="17">
        <v>4069</v>
      </c>
      <c r="E46" s="126">
        <f t="shared" si="0"/>
        <v>100</v>
      </c>
    </row>
    <row r="47" spans="1:5">
      <c r="A47" s="158" t="s">
        <v>60</v>
      </c>
      <c r="B47" s="159" t="s">
        <v>16</v>
      </c>
      <c r="C47" s="241">
        <v>1544</v>
      </c>
      <c r="D47" s="17">
        <v>1544</v>
      </c>
      <c r="E47" s="126">
        <f t="shared" si="0"/>
        <v>100</v>
      </c>
    </row>
    <row r="48" spans="1:5">
      <c r="A48" s="158" t="s">
        <v>59</v>
      </c>
      <c r="B48" s="159" t="s">
        <v>15</v>
      </c>
      <c r="C48" s="241">
        <v>1572</v>
      </c>
      <c r="D48" s="17">
        <v>1572</v>
      </c>
      <c r="E48" s="126">
        <f t="shared" si="0"/>
        <v>100</v>
      </c>
    </row>
    <row r="49" spans="1:5">
      <c r="A49" s="158" t="s">
        <v>58</v>
      </c>
      <c r="B49" s="159" t="s">
        <v>14</v>
      </c>
      <c r="C49" s="160">
        <v>3208</v>
      </c>
      <c r="D49" s="17">
        <v>3208</v>
      </c>
      <c r="E49" s="126">
        <f t="shared" si="0"/>
        <v>100</v>
      </c>
    </row>
    <row r="50" spans="1:5">
      <c r="A50" s="158" t="s">
        <v>57</v>
      </c>
      <c r="B50" s="159" t="s">
        <v>56</v>
      </c>
      <c r="C50" s="160">
        <v>3998</v>
      </c>
      <c r="D50" s="17">
        <v>3998</v>
      </c>
      <c r="E50" s="126">
        <f t="shared" si="0"/>
        <v>100</v>
      </c>
    </row>
    <row r="51" spans="1:5">
      <c r="A51" s="19"/>
      <c r="B51" s="18" t="s">
        <v>9</v>
      </c>
      <c r="C51" s="17">
        <f>SUM(C12:C50)</f>
        <v>100000</v>
      </c>
      <c r="D51" s="17">
        <f>SUM(D12:D50)</f>
        <v>100000</v>
      </c>
      <c r="E51" s="126">
        <f t="shared" si="0"/>
        <v>100</v>
      </c>
    </row>
    <row r="53" spans="1:5">
      <c r="A53" s="363" t="s">
        <v>53</v>
      </c>
      <c r="B53" s="363"/>
      <c r="C53" s="363"/>
      <c r="D53" s="375"/>
      <c r="E53" s="375"/>
    </row>
  </sheetData>
  <customSheetViews>
    <customSheetView guid="{7EABBF37-D56A-46DE-9AD5-6CA4EBC3AA57}" showPageBreaks="1" hiddenRows="1" topLeftCell="A32">
      <selection activeCell="E9" sqref="E9:E48"/>
      <pageMargins left="0.70866141732283472" right="0.31496062992125984" top="0.74803149606299213" bottom="0.74803149606299213" header="0.31496062992125984" footer="0.31496062992125984"/>
      <pageSetup paperSize="9" orientation="portrait" r:id="rId1"/>
      <headerFooter differentFirst="1">
        <oddHeader>&amp;C&amp;P</oddHeader>
      </headerFooter>
    </customSheetView>
    <customSheetView guid="{C16E4BCB-58C8-47D0-A0FD-B4DAAAB34E5C}" showPageBreaks="1" hiddenRows="1" topLeftCell="A32">
      <selection activeCell="E9" sqref="E9:E48"/>
      <pageMargins left="0.70866141732283472" right="0.31496062992125984" top="0.74803149606299213" bottom="0.74803149606299213" header="0.31496062992125984" footer="0.31496062992125984"/>
      <pageSetup paperSize="9" orientation="portrait" r:id="rId2"/>
      <headerFooter differentFirst="1">
        <oddHeader>&amp;C&amp;P</oddHeader>
      </headerFooter>
    </customSheetView>
    <customSheetView guid="{4F7A700D-25FD-4E6B-83A5-F9BA4B540919}" showPageBreaks="1" hiddenRows="1" topLeftCell="A3">
      <selection activeCell="E9" sqref="E9:E48"/>
      <pageMargins left="0.70866141732283472" right="0.31496062992125984" top="0.74803149606299213" bottom="0.74803149606299213" header="0.31496062992125984" footer="0.31496062992125984"/>
      <pageSetup paperSize="9" orientation="portrait" r:id="rId3"/>
      <headerFooter differentFirst="1">
        <oddHeader>&amp;C&amp;P</oddHeader>
      </headerFooter>
    </customSheetView>
    <customSheetView guid="{ADE9CD15-CD42-4088-AD9A-185DB7331DBB}" hiddenRows="1" topLeftCell="A32">
      <selection activeCell="E9" sqref="E9:E48"/>
      <pageMargins left="0.70866141732283472" right="0.31496062992125984" top="0.74803149606299213" bottom="0.74803149606299213" header="0.31496062992125984" footer="0.31496062992125984"/>
      <pageSetup paperSize="9" orientation="portrait" r:id="rId4"/>
      <headerFooter differentFirst="1">
        <oddHeader>&amp;C&amp;P</oddHeader>
      </headerFooter>
    </customSheetView>
    <customSheetView guid="{1DB1B61F-4271-489B-B4EC-BC6745E9499C}" hiddenRows="1" topLeftCell="A32">
      <selection activeCell="E9" sqref="E9:E48"/>
      <pageMargins left="0.70866141732283472" right="0.31496062992125984" top="0.74803149606299213" bottom="0.74803149606299213" header="0.31496062992125984" footer="0.31496062992125984"/>
      <pageSetup paperSize="9" orientation="portrait" r:id="rId5"/>
      <headerFooter differentFirst="1">
        <oddHeader>&amp;C&amp;P</oddHeader>
      </headerFooter>
    </customSheetView>
    <customSheetView guid="{9B53AACB-F69C-4C4E-B62B-18CAA2EE3F30}" showPageBreaks="1" hiddenRows="1" topLeftCell="A36">
      <selection activeCell="D9" sqref="D9:D47"/>
      <pageMargins left="0.70866141732283472" right="0.31496062992125984" top="0.74803149606299213" bottom="0.74803149606299213" header="0.31496062992125984" footer="0.31496062992125984"/>
      <pageSetup paperSize="9" orientation="portrait" r:id="rId6"/>
      <headerFooter differentFirst="1">
        <oddHeader>&amp;C&amp;P</oddHeader>
      </headerFooter>
    </customSheetView>
    <customSheetView guid="{371E3228-9998-477A-9969-75F94E70AA35}" showPageBreaks="1" hiddenRows="1" topLeftCell="A3">
      <selection activeCell="B12" sqref="B12"/>
      <pageMargins left="0.70866141732283472" right="0.31496062992125984" top="0.74803149606299213" bottom="0.74803149606299213" header="0.31496062992125984" footer="0.31496062992125984"/>
      <pageSetup paperSize="9" orientation="portrait" r:id="rId7"/>
      <headerFooter differentFirst="1">
        <oddHeader>&amp;C&amp;P</oddHeader>
      </headerFooter>
    </customSheetView>
  </customSheetViews>
  <mergeCells count="4">
    <mergeCell ref="A53:E53"/>
    <mergeCell ref="B7:C7"/>
    <mergeCell ref="A8:E8"/>
    <mergeCell ref="A9:E9"/>
  </mergeCells>
  <pageMargins left="0.94488188976377963" right="0.39370078740157483" top="0.74803149606299213" bottom="0.39370078740157483" header="0.31496062992125984" footer="0.31496062992125984"/>
  <pageSetup paperSize="9" orientation="portrait" r:id="rId8"/>
  <headerFooter differentFirst="1">
    <oddHeader xml:space="preserve">&amp;C&amp;P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J62"/>
  <sheetViews>
    <sheetView topLeftCell="A3" zoomScaleNormal="100" workbookViewId="0">
      <selection activeCell="E18" sqref="E18"/>
    </sheetView>
  </sheetViews>
  <sheetFormatPr defaultColWidth="9.140625" defaultRowHeight="18.75"/>
  <cols>
    <col min="1" max="1" width="5.140625" style="16" customWidth="1"/>
    <col min="2" max="2" width="43" style="15" customWidth="1"/>
    <col min="3" max="3" width="14.140625" style="14" customWidth="1"/>
    <col min="4" max="4" width="12.140625" style="13" customWidth="1"/>
    <col min="5" max="5" width="12.5703125" style="13" customWidth="1"/>
    <col min="6" max="6" width="9.140625" style="13"/>
    <col min="7" max="7" width="19" style="13" customWidth="1"/>
    <col min="8" max="8" width="16.28515625" style="13" customWidth="1"/>
    <col min="9" max="9" width="17.5703125" style="13" customWidth="1"/>
    <col min="10" max="16384" width="9.140625" style="13"/>
  </cols>
  <sheetData>
    <row r="1" spans="1:7" s="26" customFormat="1" ht="264.75" hidden="1" customHeight="1">
      <c r="A1" s="29" t="s">
        <v>99</v>
      </c>
      <c r="B1" s="28" t="s">
        <v>98</v>
      </c>
      <c r="C1" s="27" t="s">
        <v>117</v>
      </c>
    </row>
    <row r="2" spans="1:7" s="20" customFormat="1" ht="409.5" hidden="1">
      <c r="A2" s="25" t="s">
        <v>99</v>
      </c>
      <c r="B2" s="24" t="s">
        <v>98</v>
      </c>
      <c r="C2" s="23" t="s">
        <v>116</v>
      </c>
    </row>
    <row r="3" spans="1:7" s="20" customFormat="1">
      <c r="A3" s="342"/>
      <c r="B3" s="334"/>
      <c r="C3" s="343" t="s">
        <v>843</v>
      </c>
      <c r="D3" s="334"/>
      <c r="E3" s="334"/>
    </row>
    <row r="4" spans="1:7" s="20" customFormat="1">
      <c r="A4" s="332"/>
      <c r="B4" s="333"/>
      <c r="C4" s="343" t="s">
        <v>835</v>
      </c>
      <c r="D4" s="333"/>
      <c r="E4" s="333"/>
    </row>
    <row r="5" spans="1:7" s="20" customFormat="1">
      <c r="A5" s="332"/>
      <c r="B5" s="333"/>
      <c r="C5" s="343" t="s">
        <v>836</v>
      </c>
      <c r="D5" s="333"/>
      <c r="E5" s="333"/>
    </row>
    <row r="6" spans="1:7" s="20" customFormat="1">
      <c r="A6" s="332"/>
      <c r="B6" s="333"/>
      <c r="C6" s="343" t="s">
        <v>837</v>
      </c>
      <c r="D6" s="333"/>
      <c r="E6" s="333"/>
    </row>
    <row r="7" spans="1:7" s="20" customFormat="1">
      <c r="A7" s="22"/>
      <c r="B7" s="366"/>
      <c r="C7" s="366"/>
    </row>
    <row r="8" spans="1:7" s="20" customFormat="1">
      <c r="A8" s="364" t="s">
        <v>0</v>
      </c>
      <c r="B8" s="364"/>
      <c r="C8" s="364"/>
      <c r="D8" s="356"/>
      <c r="E8" s="356"/>
    </row>
    <row r="9" spans="1:7" s="20" customFormat="1" ht="58.5" customHeight="1">
      <c r="A9" s="365" t="s">
        <v>808</v>
      </c>
      <c r="B9" s="365"/>
      <c r="C9" s="365"/>
      <c r="D9" s="362"/>
      <c r="E9" s="362"/>
    </row>
    <row r="10" spans="1:7" s="20" customFormat="1" ht="10.5" customHeight="1">
      <c r="A10" s="22"/>
      <c r="B10" s="22"/>
      <c r="C10" s="21"/>
    </row>
    <row r="11" spans="1:7" s="20" customFormat="1" ht="84.75" customHeight="1">
      <c r="A11" s="8" t="s">
        <v>1</v>
      </c>
      <c r="B11" s="8" t="s">
        <v>51</v>
      </c>
      <c r="C11" s="8" t="s">
        <v>11</v>
      </c>
      <c r="D11" s="9" t="s">
        <v>102</v>
      </c>
      <c r="E11" s="9" t="s">
        <v>12</v>
      </c>
    </row>
    <row r="12" spans="1:7">
      <c r="A12" s="158" t="s">
        <v>97</v>
      </c>
      <c r="B12" s="159" t="s">
        <v>50</v>
      </c>
      <c r="C12" s="160">
        <v>330.4</v>
      </c>
      <c r="D12" s="126">
        <v>330.4</v>
      </c>
      <c r="E12" s="126">
        <f>D12/C12*100</f>
        <v>100</v>
      </c>
      <c r="G12" s="133"/>
    </row>
    <row r="13" spans="1:7">
      <c r="A13" s="158" t="s">
        <v>96</v>
      </c>
      <c r="B13" s="159" t="s">
        <v>49</v>
      </c>
      <c r="C13" s="160">
        <v>835</v>
      </c>
      <c r="D13" s="126">
        <v>835</v>
      </c>
      <c r="E13" s="126">
        <f t="shared" ref="E13:E57" si="0">D13/C13*100</f>
        <v>100</v>
      </c>
      <c r="G13" s="133"/>
    </row>
    <row r="14" spans="1:7">
      <c r="A14" s="158" t="s">
        <v>95</v>
      </c>
      <c r="B14" s="159" t="s">
        <v>48</v>
      </c>
      <c r="C14" s="160">
        <v>1163</v>
      </c>
      <c r="D14" s="126">
        <v>1148.8</v>
      </c>
      <c r="E14" s="126">
        <f t="shared" si="0"/>
        <v>98.779019776440236</v>
      </c>
      <c r="G14" s="133"/>
    </row>
    <row r="15" spans="1:7">
      <c r="A15" s="158" t="s">
        <v>94</v>
      </c>
      <c r="B15" s="159" t="s">
        <v>47</v>
      </c>
      <c r="C15" s="160">
        <v>443.4</v>
      </c>
      <c r="D15" s="126">
        <v>443.4</v>
      </c>
      <c r="E15" s="126">
        <f t="shared" si="0"/>
        <v>100</v>
      </c>
      <c r="G15" s="133"/>
    </row>
    <row r="16" spans="1:7">
      <c r="A16" s="158" t="s">
        <v>93</v>
      </c>
      <c r="B16" s="159" t="s">
        <v>46</v>
      </c>
      <c r="C16" s="160">
        <v>1507.1</v>
      </c>
      <c r="D16" s="126">
        <v>1507.1</v>
      </c>
      <c r="E16" s="126">
        <f t="shared" si="0"/>
        <v>100</v>
      </c>
      <c r="G16" s="133"/>
    </row>
    <row r="17" spans="1:7">
      <c r="A17" s="158" t="s">
        <v>92</v>
      </c>
      <c r="B17" s="159" t="s">
        <v>45</v>
      </c>
      <c r="C17" s="160">
        <v>348</v>
      </c>
      <c r="D17" s="126">
        <v>346.4</v>
      </c>
      <c r="E17" s="126">
        <f t="shared" si="0"/>
        <v>99.540229885057457</v>
      </c>
      <c r="G17" s="133"/>
    </row>
    <row r="18" spans="1:7">
      <c r="A18" s="158" t="s">
        <v>91</v>
      </c>
      <c r="B18" s="159" t="s">
        <v>44</v>
      </c>
      <c r="C18" s="160">
        <v>1555</v>
      </c>
      <c r="D18" s="126">
        <v>1540.8</v>
      </c>
      <c r="E18" s="126">
        <f t="shared" si="0"/>
        <v>99.086816720257232</v>
      </c>
      <c r="G18" s="133"/>
    </row>
    <row r="19" spans="1:7">
      <c r="A19" s="158" t="s">
        <v>90</v>
      </c>
      <c r="B19" s="159" t="s">
        <v>43</v>
      </c>
      <c r="C19" s="160">
        <v>860.2</v>
      </c>
      <c r="D19" s="126">
        <v>841.8</v>
      </c>
      <c r="E19" s="126">
        <f t="shared" si="0"/>
        <v>97.860962566844904</v>
      </c>
      <c r="G19" s="133"/>
    </row>
    <row r="20" spans="1:7">
      <c r="A20" s="158" t="s">
        <v>89</v>
      </c>
      <c r="B20" s="159" t="s">
        <v>42</v>
      </c>
      <c r="C20" s="160">
        <v>1132</v>
      </c>
      <c r="D20" s="126">
        <v>1132</v>
      </c>
      <c r="E20" s="126">
        <f t="shared" si="0"/>
        <v>100</v>
      </c>
      <c r="G20" s="133"/>
    </row>
    <row r="21" spans="1:7">
      <c r="A21" s="158" t="s">
        <v>88</v>
      </c>
      <c r="B21" s="159" t="s">
        <v>41</v>
      </c>
      <c r="C21" s="160">
        <v>346.4</v>
      </c>
      <c r="D21" s="126">
        <v>344.7</v>
      </c>
      <c r="E21" s="126">
        <f t="shared" si="0"/>
        <v>99.50923787528869</v>
      </c>
      <c r="G21" s="133"/>
    </row>
    <row r="22" spans="1:7">
      <c r="A22" s="158" t="s">
        <v>87</v>
      </c>
      <c r="B22" s="159" t="s">
        <v>40</v>
      </c>
      <c r="C22" s="160">
        <v>487</v>
      </c>
      <c r="D22" s="191">
        <v>487</v>
      </c>
      <c r="E22" s="126">
        <f t="shared" si="0"/>
        <v>100</v>
      </c>
      <c r="G22" s="133"/>
    </row>
    <row r="23" spans="1:7">
      <c r="A23" s="158" t="s">
        <v>86</v>
      </c>
      <c r="B23" s="159" t="s">
        <v>39</v>
      </c>
      <c r="C23" s="160">
        <v>1587.4</v>
      </c>
      <c r="D23" s="191">
        <v>1492.9</v>
      </c>
      <c r="E23" s="126">
        <f t="shared" si="0"/>
        <v>94.046869094116175</v>
      </c>
      <c r="G23" s="133"/>
    </row>
    <row r="24" spans="1:7">
      <c r="A24" s="158" t="s">
        <v>85</v>
      </c>
      <c r="B24" s="159" t="s">
        <v>38</v>
      </c>
      <c r="C24" s="160">
        <v>663.8</v>
      </c>
      <c r="D24" s="191">
        <v>663.8</v>
      </c>
      <c r="E24" s="126">
        <f t="shared" si="0"/>
        <v>100</v>
      </c>
      <c r="G24" s="133"/>
    </row>
    <row r="25" spans="1:7">
      <c r="A25" s="158" t="s">
        <v>84</v>
      </c>
      <c r="B25" s="159" t="s">
        <v>37</v>
      </c>
      <c r="C25" s="160">
        <v>787</v>
      </c>
      <c r="D25" s="191">
        <v>787</v>
      </c>
      <c r="E25" s="126">
        <f t="shared" si="0"/>
        <v>100</v>
      </c>
      <c r="G25" s="133"/>
    </row>
    <row r="26" spans="1:7">
      <c r="A26" s="158" t="s">
        <v>83</v>
      </c>
      <c r="B26" s="159" t="s">
        <v>36</v>
      </c>
      <c r="C26" s="160">
        <v>543</v>
      </c>
      <c r="D26" s="191">
        <v>520.79999999999995</v>
      </c>
      <c r="E26" s="126">
        <f t="shared" si="0"/>
        <v>95.911602209944746</v>
      </c>
      <c r="G26" s="133"/>
    </row>
    <row r="27" spans="1:7">
      <c r="A27" s="158" t="s">
        <v>82</v>
      </c>
      <c r="B27" s="159" t="s">
        <v>81</v>
      </c>
      <c r="C27" s="160">
        <v>776</v>
      </c>
      <c r="D27" s="191">
        <v>758.8</v>
      </c>
      <c r="E27" s="191">
        <f t="shared" si="0"/>
        <v>97.783505154639172</v>
      </c>
      <c r="G27" s="192"/>
    </row>
    <row r="28" spans="1:7">
      <c r="A28" s="158" t="s">
        <v>80</v>
      </c>
      <c r="B28" s="159" t="s">
        <v>34</v>
      </c>
      <c r="C28" s="160">
        <v>1040</v>
      </c>
      <c r="D28" s="191">
        <v>1013.2</v>
      </c>
      <c r="E28" s="126">
        <f t="shared" si="0"/>
        <v>97.42307692307692</v>
      </c>
      <c r="G28" s="133"/>
    </row>
    <row r="29" spans="1:7">
      <c r="A29" s="158" t="s">
        <v>79</v>
      </c>
      <c r="B29" s="159" t="s">
        <v>33</v>
      </c>
      <c r="C29" s="160">
        <v>576</v>
      </c>
      <c r="D29" s="191">
        <v>562.4</v>
      </c>
      <c r="E29" s="126">
        <f t="shared" si="0"/>
        <v>97.638888888888886</v>
      </c>
      <c r="G29" s="133"/>
    </row>
    <row r="30" spans="1:7">
      <c r="A30" s="158" t="s">
        <v>78</v>
      </c>
      <c r="B30" s="159" t="s">
        <v>32</v>
      </c>
      <c r="C30" s="160">
        <v>420</v>
      </c>
      <c r="D30" s="191">
        <v>420</v>
      </c>
      <c r="E30" s="126">
        <f t="shared" si="0"/>
        <v>100</v>
      </c>
      <c r="G30" s="133"/>
    </row>
    <row r="31" spans="1:7">
      <c r="A31" s="158" t="s">
        <v>77</v>
      </c>
      <c r="B31" s="159" t="s">
        <v>31</v>
      </c>
      <c r="C31" s="160">
        <v>328.5</v>
      </c>
      <c r="D31" s="191">
        <v>328.5</v>
      </c>
      <c r="E31" s="126">
        <f t="shared" si="0"/>
        <v>100</v>
      </c>
      <c r="G31" s="133"/>
    </row>
    <row r="32" spans="1:7">
      <c r="A32" s="158" t="s">
        <v>76</v>
      </c>
      <c r="B32" s="159" t="s">
        <v>30</v>
      </c>
      <c r="C32" s="160">
        <v>1022</v>
      </c>
      <c r="D32" s="191">
        <v>1012.1</v>
      </c>
      <c r="E32" s="126">
        <f t="shared" si="0"/>
        <v>99.031311154598839</v>
      </c>
      <c r="G32" s="133"/>
    </row>
    <row r="33" spans="1:10">
      <c r="A33" s="158" t="s">
        <v>75</v>
      </c>
      <c r="B33" s="159" t="s">
        <v>29</v>
      </c>
      <c r="C33" s="160">
        <v>2060</v>
      </c>
      <c r="D33" s="191">
        <v>2060</v>
      </c>
      <c r="E33" s="126">
        <f t="shared" si="0"/>
        <v>100</v>
      </c>
      <c r="G33" s="133"/>
    </row>
    <row r="34" spans="1:10">
      <c r="A34" s="158" t="s">
        <v>74</v>
      </c>
      <c r="B34" s="159" t="s">
        <v>28</v>
      </c>
      <c r="C34" s="160">
        <v>525.70000000000005</v>
      </c>
      <c r="D34" s="191">
        <v>513.70000000000005</v>
      </c>
      <c r="E34" s="126">
        <f t="shared" si="0"/>
        <v>97.717329275252041</v>
      </c>
      <c r="G34" s="133"/>
    </row>
    <row r="35" spans="1:10">
      <c r="A35" s="158" t="s">
        <v>73</v>
      </c>
      <c r="B35" s="159" t="s">
        <v>27</v>
      </c>
      <c r="C35" s="160">
        <v>1412.7</v>
      </c>
      <c r="D35" s="191">
        <v>1412.7</v>
      </c>
      <c r="E35" s="126">
        <f t="shared" si="0"/>
        <v>100</v>
      </c>
      <c r="G35" s="133"/>
    </row>
    <row r="36" spans="1:10" ht="37.5">
      <c r="A36" s="162" t="s">
        <v>72</v>
      </c>
      <c r="B36" s="163" t="s">
        <v>751</v>
      </c>
      <c r="C36" s="164">
        <v>763</v>
      </c>
      <c r="D36" s="37">
        <v>763</v>
      </c>
      <c r="E36" s="135">
        <f t="shared" si="0"/>
        <v>100</v>
      </c>
      <c r="G36" s="133"/>
    </row>
    <row r="37" spans="1:10">
      <c r="A37" s="162" t="s">
        <v>71</v>
      </c>
      <c r="B37" s="297" t="s">
        <v>25</v>
      </c>
      <c r="C37" s="164">
        <v>515</v>
      </c>
      <c r="D37" s="37">
        <v>515</v>
      </c>
      <c r="E37" s="135">
        <f t="shared" si="0"/>
        <v>100</v>
      </c>
      <c r="G37" s="133"/>
    </row>
    <row r="38" spans="1:10" s="65" customFormat="1" ht="37.5">
      <c r="A38" s="162" t="s">
        <v>70</v>
      </c>
      <c r="B38" s="163" t="s">
        <v>752</v>
      </c>
      <c r="C38" s="164">
        <v>891</v>
      </c>
      <c r="D38" s="37">
        <v>891</v>
      </c>
      <c r="E38" s="135">
        <f t="shared" si="0"/>
        <v>100</v>
      </c>
      <c r="F38" s="13"/>
      <c r="G38" s="182"/>
      <c r="J38" s="13"/>
    </row>
    <row r="39" spans="1:10">
      <c r="A39" s="158" t="s">
        <v>69</v>
      </c>
      <c r="B39" s="159" t="s">
        <v>68</v>
      </c>
      <c r="C39" s="160">
        <v>814.8</v>
      </c>
      <c r="D39" s="191">
        <v>814.8</v>
      </c>
      <c r="E39" s="126">
        <f t="shared" si="0"/>
        <v>100</v>
      </c>
      <c r="G39" s="133"/>
    </row>
    <row r="40" spans="1:10">
      <c r="A40" s="158" t="s">
        <v>67</v>
      </c>
      <c r="B40" s="159" t="s">
        <v>23</v>
      </c>
      <c r="C40" s="160">
        <v>202</v>
      </c>
      <c r="D40" s="191">
        <v>187.8</v>
      </c>
      <c r="E40" s="126">
        <f t="shared" si="0"/>
        <v>92.970297029702976</v>
      </c>
      <c r="G40" s="133"/>
    </row>
    <row r="41" spans="1:10">
      <c r="A41" s="158" t="s">
        <v>66</v>
      </c>
      <c r="B41" s="159" t="s">
        <v>22</v>
      </c>
      <c r="C41" s="160">
        <v>2185.9</v>
      </c>
      <c r="D41" s="191">
        <v>2179.8000000000002</v>
      </c>
      <c r="E41" s="126">
        <f t="shared" si="0"/>
        <v>99.720938743766879</v>
      </c>
      <c r="G41" s="133"/>
    </row>
    <row r="42" spans="1:10">
      <c r="A42" s="158" t="s">
        <v>65</v>
      </c>
      <c r="B42" s="159" t="s">
        <v>21</v>
      </c>
      <c r="C42" s="160">
        <v>1174</v>
      </c>
      <c r="D42" s="191">
        <v>1174</v>
      </c>
      <c r="E42" s="126">
        <f t="shared" si="0"/>
        <v>100</v>
      </c>
      <c r="G42" s="133"/>
    </row>
    <row r="43" spans="1:10">
      <c r="A43" s="158" t="s">
        <v>64</v>
      </c>
      <c r="B43" s="159" t="s">
        <v>20</v>
      </c>
      <c r="C43" s="160">
        <v>349.1</v>
      </c>
      <c r="D43" s="126">
        <v>349.1</v>
      </c>
      <c r="E43" s="126">
        <f t="shared" si="0"/>
        <v>100</v>
      </c>
      <c r="G43" s="133"/>
    </row>
    <row r="44" spans="1:10">
      <c r="A44" s="158" t="s">
        <v>63</v>
      </c>
      <c r="B44" s="159" t="s">
        <v>19</v>
      </c>
      <c r="C44" s="160">
        <v>281.8</v>
      </c>
      <c r="D44" s="126">
        <v>281.8</v>
      </c>
      <c r="E44" s="126">
        <f t="shared" si="0"/>
        <v>100</v>
      </c>
      <c r="G44" s="133"/>
    </row>
    <row r="45" spans="1:10">
      <c r="A45" s="158" t="s">
        <v>62</v>
      </c>
      <c r="B45" s="159" t="s">
        <v>18</v>
      </c>
      <c r="C45" s="160">
        <v>382.8</v>
      </c>
      <c r="D45" s="126">
        <v>382.8</v>
      </c>
      <c r="E45" s="126">
        <f t="shared" si="0"/>
        <v>100</v>
      </c>
      <c r="G45" s="133"/>
    </row>
    <row r="46" spans="1:10">
      <c r="A46" s="158" t="s">
        <v>61</v>
      </c>
      <c r="B46" s="159" t="s">
        <v>17</v>
      </c>
      <c r="C46" s="160">
        <v>1188</v>
      </c>
      <c r="D46" s="126">
        <v>1188</v>
      </c>
      <c r="E46" s="126">
        <f t="shared" si="0"/>
        <v>100</v>
      </c>
      <c r="G46" s="133"/>
    </row>
    <row r="47" spans="1:10">
      <c r="A47" s="158" t="s">
        <v>60</v>
      </c>
      <c r="B47" s="159" t="s">
        <v>16</v>
      </c>
      <c r="C47" s="160">
        <v>587</v>
      </c>
      <c r="D47" s="126">
        <v>568.29999999999995</v>
      </c>
      <c r="E47" s="126">
        <f t="shared" si="0"/>
        <v>96.814310051107327</v>
      </c>
      <c r="G47" s="133"/>
    </row>
    <row r="48" spans="1:10">
      <c r="A48" s="158" t="s">
        <v>59</v>
      </c>
      <c r="B48" s="159" t="s">
        <v>15</v>
      </c>
      <c r="C48" s="160">
        <v>604.9</v>
      </c>
      <c r="D48" s="126">
        <v>604.9</v>
      </c>
      <c r="E48" s="126">
        <f t="shared" si="0"/>
        <v>100</v>
      </c>
      <c r="G48" s="133"/>
    </row>
    <row r="49" spans="1:7">
      <c r="A49" s="158" t="s">
        <v>58</v>
      </c>
      <c r="B49" s="159" t="s">
        <v>14</v>
      </c>
      <c r="C49" s="160">
        <v>1064.2</v>
      </c>
      <c r="D49" s="126">
        <v>1059.8</v>
      </c>
      <c r="E49" s="126">
        <f t="shared" si="0"/>
        <v>99.586543882728805</v>
      </c>
      <c r="G49" s="133"/>
    </row>
    <row r="50" spans="1:7">
      <c r="A50" s="158" t="s">
        <v>57</v>
      </c>
      <c r="B50" s="159" t="s">
        <v>56</v>
      </c>
      <c r="C50" s="160">
        <v>1036</v>
      </c>
      <c r="D50" s="126">
        <v>1036</v>
      </c>
      <c r="E50" s="126">
        <f t="shared" si="0"/>
        <v>100</v>
      </c>
      <c r="G50" s="133"/>
    </row>
    <row r="51" spans="1:7">
      <c r="A51" s="158" t="s">
        <v>55</v>
      </c>
      <c r="B51" s="159" t="s">
        <v>3</v>
      </c>
      <c r="C51" s="160">
        <v>367.7</v>
      </c>
      <c r="D51" s="126">
        <v>367.3</v>
      </c>
      <c r="E51" s="126">
        <f t="shared" si="0"/>
        <v>99.891215664944255</v>
      </c>
      <c r="G51" s="133"/>
    </row>
    <row r="52" spans="1:7">
      <c r="A52" s="158" t="s">
        <v>54</v>
      </c>
      <c r="B52" s="159" t="s">
        <v>4</v>
      </c>
      <c r="C52" s="160">
        <v>1226</v>
      </c>
      <c r="D52" s="126">
        <v>1226</v>
      </c>
      <c r="E52" s="126">
        <f t="shared" si="0"/>
        <v>100</v>
      </c>
      <c r="G52" s="133"/>
    </row>
    <row r="53" spans="1:7">
      <c r="A53" s="158" t="s">
        <v>101</v>
      </c>
      <c r="B53" s="159" t="s">
        <v>5</v>
      </c>
      <c r="C53" s="160">
        <v>3077.8</v>
      </c>
      <c r="D53" s="126">
        <v>3077.7</v>
      </c>
      <c r="E53" s="126">
        <f t="shared" si="0"/>
        <v>99.996750925986078</v>
      </c>
      <c r="G53" s="133"/>
    </row>
    <row r="54" spans="1:7">
      <c r="A54" s="158" t="s">
        <v>115</v>
      </c>
      <c r="B54" s="159" t="s">
        <v>6</v>
      </c>
      <c r="C54" s="160">
        <v>462</v>
      </c>
      <c r="D54" s="126">
        <v>461.9</v>
      </c>
      <c r="E54" s="126">
        <f t="shared" si="0"/>
        <v>99.978354978354972</v>
      </c>
      <c r="G54" s="133"/>
    </row>
    <row r="55" spans="1:7">
      <c r="A55" s="158" t="s">
        <v>114</v>
      </c>
      <c r="B55" s="159" t="s">
        <v>7</v>
      </c>
      <c r="C55" s="160">
        <v>1738.9</v>
      </c>
      <c r="D55" s="126">
        <v>1717.3</v>
      </c>
      <c r="E55" s="126">
        <f t="shared" si="0"/>
        <v>98.75783541319224</v>
      </c>
      <c r="G55" s="133"/>
    </row>
    <row r="56" spans="1:7">
      <c r="A56" s="158" t="s">
        <v>113</v>
      </c>
      <c r="B56" s="159" t="s">
        <v>8</v>
      </c>
      <c r="C56" s="160">
        <v>19218.2</v>
      </c>
      <c r="D56" s="126">
        <v>19218.099999999999</v>
      </c>
      <c r="E56" s="126">
        <f t="shared" si="0"/>
        <v>99.999479659905703</v>
      </c>
      <c r="G56" s="133"/>
    </row>
    <row r="57" spans="1:7">
      <c r="A57" s="158"/>
      <c r="B57" s="159" t="s">
        <v>9</v>
      </c>
      <c r="C57" s="160">
        <f>SUM(C12:C56)</f>
        <v>58879.7</v>
      </c>
      <c r="D57" s="17">
        <f>SUM(D12:D56)</f>
        <v>58567.7</v>
      </c>
      <c r="E57" s="126">
        <f t="shared" si="0"/>
        <v>99.470105995784635</v>
      </c>
    </row>
    <row r="59" spans="1:7">
      <c r="A59" s="363" t="s">
        <v>53</v>
      </c>
      <c r="B59" s="363"/>
      <c r="C59" s="363"/>
      <c r="D59" s="356"/>
      <c r="E59" s="356"/>
    </row>
    <row r="62" spans="1:7">
      <c r="D62" s="14"/>
    </row>
  </sheetData>
  <customSheetViews>
    <customSheetView guid="{7EABBF37-D56A-46DE-9AD5-6CA4EBC3AA57}" showPageBreaks="1" hiddenRows="1" topLeftCell="A33">
      <selection activeCell="A8" sqref="A8:XFD8"/>
      <pageMargins left="0.70866141732283472" right="0.35433070866141736" top="0.74803149606299213" bottom="0.74803149606299213" header="0.31496062992125984" footer="0.31496062992125984"/>
      <pageSetup paperSize="9" orientation="portrait" r:id="rId1"/>
      <headerFooter differentFirst="1">
        <oddHeader>&amp;C&amp;P</oddHeader>
      </headerFooter>
    </customSheetView>
    <customSheetView guid="{C16E4BCB-58C8-47D0-A0FD-B4DAAAB34E5C}" showPageBreaks="1" hiddenRows="1" topLeftCell="A33">
      <selection activeCell="A8" sqref="A8:XFD8"/>
      <pageMargins left="0.70866141732283472" right="0.35433070866141736" top="0.74803149606299213" bottom="0.74803149606299213" header="0.31496062992125984" footer="0.31496062992125984"/>
      <pageSetup paperSize="9" orientation="portrait" r:id="rId2"/>
      <headerFooter differentFirst="1">
        <oddHeader>&amp;C&amp;P</oddHeader>
      </headerFooter>
    </customSheetView>
    <customSheetView guid="{4F7A700D-25FD-4E6B-83A5-F9BA4B540919}" showPageBreaks="1" hiddenRows="1" topLeftCell="A3">
      <selection activeCell="A8" sqref="A8:XFD8"/>
      <pageMargins left="0.70866141732283472" right="0.35433070866141736" top="0.74803149606299213" bottom="0.74803149606299213" header="0.31496062992125984" footer="0.31496062992125984"/>
      <pageSetup paperSize="9" orientation="portrait" r:id="rId3"/>
      <headerFooter differentFirst="1">
        <oddHeader>&amp;C&amp;P</oddHeader>
      </headerFooter>
    </customSheetView>
    <customSheetView guid="{ADE9CD15-CD42-4088-AD9A-185DB7331DBB}" hiddenRows="1" topLeftCell="A3">
      <selection activeCell="A8" sqref="A8:XFD8"/>
      <pageMargins left="0.70866141732283472" right="0.35433070866141736" top="0.74803149606299213" bottom="0.74803149606299213" header="0.31496062992125984" footer="0.31496062992125984"/>
      <pageSetup paperSize="9" orientation="portrait" r:id="rId4"/>
      <headerFooter differentFirst="1">
        <oddHeader>&amp;C&amp;P</oddHeader>
      </headerFooter>
    </customSheetView>
    <customSheetView guid="{1DB1B61F-4271-489B-B4EC-BC6745E9499C}" hiddenRows="1" topLeftCell="A3">
      <selection activeCell="A8" sqref="A8:XFD8"/>
      <pageMargins left="0.70866141732283472" right="0.35433070866141736" top="0.74803149606299213" bottom="0.74803149606299213" header="0.31496062992125984" footer="0.31496062992125984"/>
      <pageSetup paperSize="9" orientation="portrait" r:id="rId5"/>
      <headerFooter differentFirst="1">
        <oddHeader>&amp;C&amp;P</oddHeader>
      </headerFooter>
    </customSheetView>
    <customSheetView guid="{9B53AACB-F69C-4C4E-B62B-18CAA2EE3F30}" showPageBreaks="1" hiddenRows="1" topLeftCell="A39">
      <selection activeCell="B54" sqref="B54"/>
      <pageMargins left="0.70866141732283472" right="0.35433070866141736" top="0.74803149606299213" bottom="0.74803149606299213" header="0.31496062992125984" footer="0.31496062992125984"/>
      <pageSetup paperSize="9" orientation="portrait" r:id="rId6"/>
      <headerFooter differentFirst="1">
        <oddHeader>&amp;C&amp;P</oddHeader>
      </headerFooter>
    </customSheetView>
    <customSheetView guid="{371E3228-9998-477A-9969-75F94E70AA35}" showPageBreaks="1" hiddenRows="1" topLeftCell="A3">
      <selection activeCell="B54" sqref="B54"/>
      <pageMargins left="0.70866141732283472" right="0.35433070866141736" top="0.74803149606299213" bottom="0.74803149606299213" header="0.31496062992125984" footer="0.31496062992125984"/>
      <pageSetup paperSize="9" orientation="portrait" r:id="rId7"/>
      <headerFooter differentFirst="1">
        <oddHeader>&amp;C&amp;P</oddHeader>
      </headerFooter>
    </customSheetView>
  </customSheetViews>
  <mergeCells count="4">
    <mergeCell ref="A59:E59"/>
    <mergeCell ref="B7:C7"/>
    <mergeCell ref="A8:E8"/>
    <mergeCell ref="A9:E9"/>
  </mergeCells>
  <pageMargins left="0.98425196850393704" right="0.39370078740157483" top="0.74803149606299213" bottom="0.59055118110236227" header="0.39370078740157483" footer="0.31496062992125984"/>
  <pageSetup paperSize="9" orientation="portrait" r:id="rId8"/>
  <headerFooter differentFirst="1">
    <oddHeader xml:space="preserve">&amp;C&amp;P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9"/>
  <sheetViews>
    <sheetView tabSelected="1" zoomScaleNormal="100" workbookViewId="0">
      <selection activeCell="N9" sqref="N9"/>
    </sheetView>
  </sheetViews>
  <sheetFormatPr defaultColWidth="9.140625" defaultRowHeight="18.75"/>
  <cols>
    <col min="1" max="1" width="5.85546875" style="52" customWidth="1"/>
    <col min="2" max="2" width="51.7109375" style="52" customWidth="1"/>
    <col min="3" max="3" width="14.85546875" style="53" customWidth="1"/>
    <col min="4" max="4" width="12.5703125" style="52" customWidth="1"/>
    <col min="5" max="5" width="12.7109375" style="52" customWidth="1"/>
    <col min="6" max="12" width="9.140625" style="256"/>
    <col min="13" max="16384" width="9.140625" style="52"/>
  </cols>
  <sheetData>
    <row r="1" spans="1:12" ht="18.75" customHeight="1">
      <c r="A1" s="337"/>
      <c r="B1" s="350"/>
      <c r="C1" s="343" t="s">
        <v>844</v>
      </c>
      <c r="D1" s="350"/>
      <c r="E1" s="350"/>
      <c r="F1" s="350"/>
      <c r="G1" s="52"/>
      <c r="H1" s="52"/>
      <c r="I1" s="52"/>
      <c r="J1" s="52"/>
      <c r="K1" s="52"/>
      <c r="L1" s="52"/>
    </row>
    <row r="2" spans="1:12" ht="18.75" customHeight="1">
      <c r="B2" s="344"/>
      <c r="C2" s="343" t="s">
        <v>835</v>
      </c>
      <c r="F2" s="52"/>
      <c r="G2" s="52"/>
      <c r="H2" s="52"/>
      <c r="I2" s="52"/>
      <c r="J2" s="52"/>
      <c r="K2" s="52"/>
      <c r="L2" s="52"/>
    </row>
    <row r="3" spans="1:12" ht="18.75" customHeight="1">
      <c r="B3" s="339"/>
      <c r="C3" s="343" t="s">
        <v>836</v>
      </c>
      <c r="F3" s="52"/>
      <c r="G3" s="52"/>
      <c r="H3" s="52"/>
      <c r="I3" s="52"/>
      <c r="J3" s="52"/>
      <c r="K3" s="52"/>
      <c r="L3" s="52"/>
    </row>
    <row r="4" spans="1:12" ht="18.75" customHeight="1">
      <c r="B4" s="339"/>
      <c r="C4" s="343" t="s">
        <v>837</v>
      </c>
      <c r="F4" s="52"/>
      <c r="G4" s="52"/>
      <c r="H4" s="52"/>
      <c r="I4" s="52"/>
      <c r="J4" s="52"/>
      <c r="K4" s="52"/>
      <c r="L4" s="52"/>
    </row>
    <row r="5" spans="1:12" ht="24.75" customHeight="1">
      <c r="B5" s="379"/>
      <c r="C5" s="379"/>
    </row>
    <row r="6" spans="1:12" ht="18.75" customHeight="1">
      <c r="A6" s="380" t="s">
        <v>0</v>
      </c>
      <c r="B6" s="380"/>
      <c r="C6" s="380"/>
      <c r="D6" s="356"/>
      <c r="E6" s="356"/>
    </row>
    <row r="7" spans="1:12" ht="54.75" customHeight="1">
      <c r="A7" s="381" t="s">
        <v>813</v>
      </c>
      <c r="B7" s="381"/>
      <c r="C7" s="381"/>
      <c r="D7" s="356"/>
      <c r="E7" s="356"/>
    </row>
    <row r="8" spans="1:12" ht="14.25" customHeight="1">
      <c r="A8" s="61"/>
      <c r="B8" s="61"/>
      <c r="C8" s="60"/>
    </row>
    <row r="9" spans="1:12" s="54" customFormat="1" ht="86.25" customHeight="1">
      <c r="A9" s="63" t="s">
        <v>1</v>
      </c>
      <c r="B9" s="64" t="s">
        <v>822</v>
      </c>
      <c r="C9" s="8" t="s">
        <v>11</v>
      </c>
      <c r="D9" s="9" t="s">
        <v>102</v>
      </c>
      <c r="E9" s="9" t="s">
        <v>12</v>
      </c>
      <c r="F9" s="257"/>
      <c r="G9" s="257"/>
      <c r="H9" s="257"/>
      <c r="I9" s="257"/>
      <c r="J9" s="257"/>
      <c r="K9" s="257"/>
      <c r="L9" s="257"/>
    </row>
    <row r="10" spans="1:12" s="54" customFormat="1" ht="18.75" customHeight="1">
      <c r="A10" s="168">
        <v>1</v>
      </c>
      <c r="B10" s="112" t="s">
        <v>757</v>
      </c>
      <c r="C10" s="120">
        <f>SUM(C12:C12)</f>
        <v>0.3</v>
      </c>
      <c r="D10" s="128">
        <v>0.3</v>
      </c>
      <c r="E10" s="128">
        <f>D10/C10*100</f>
        <v>100</v>
      </c>
      <c r="F10" s="258"/>
      <c r="G10" s="257"/>
      <c r="H10" s="257"/>
      <c r="I10" s="257"/>
      <c r="J10" s="257"/>
      <c r="K10" s="257"/>
      <c r="L10" s="257"/>
    </row>
    <row r="11" spans="1:12" s="54" customFormat="1" ht="18.75" customHeight="1">
      <c r="A11" s="168"/>
      <c r="B11" s="110" t="s">
        <v>122</v>
      </c>
      <c r="C11" s="113"/>
      <c r="D11" s="129"/>
      <c r="E11" s="129"/>
      <c r="F11" s="258"/>
      <c r="G11" s="257"/>
      <c r="H11" s="257"/>
      <c r="I11" s="257"/>
      <c r="J11" s="257"/>
      <c r="K11" s="257"/>
      <c r="L11" s="257"/>
    </row>
    <row r="12" spans="1:12" s="54" customFormat="1" ht="18.75" customHeight="1">
      <c r="A12" s="168" t="s">
        <v>264</v>
      </c>
      <c r="B12" s="109" t="s">
        <v>263</v>
      </c>
      <c r="C12" s="113">
        <v>0.3</v>
      </c>
      <c r="D12" s="129">
        <v>0.3</v>
      </c>
      <c r="E12" s="129">
        <f t="shared" ref="E12" si="0">D12/C12*100</f>
        <v>100</v>
      </c>
      <c r="F12" s="258"/>
      <c r="G12" s="257"/>
      <c r="H12" s="257"/>
      <c r="I12" s="257"/>
      <c r="J12" s="257"/>
      <c r="K12" s="257"/>
      <c r="L12" s="257"/>
    </row>
    <row r="13" spans="1:12" s="54" customFormat="1" ht="18.75" customHeight="1">
      <c r="A13" s="168" t="s">
        <v>96</v>
      </c>
      <c r="B13" s="116" t="s">
        <v>758</v>
      </c>
      <c r="C13" s="184">
        <f>SUM(C15:C15)</f>
        <v>0.3</v>
      </c>
      <c r="D13" s="352">
        <v>0.3</v>
      </c>
      <c r="E13" s="128">
        <f>D13/C13*100</f>
        <v>100</v>
      </c>
      <c r="F13" s="258"/>
      <c r="G13" s="257"/>
      <c r="H13" s="257"/>
      <c r="I13" s="257"/>
      <c r="J13" s="257"/>
      <c r="K13" s="257"/>
      <c r="L13" s="257"/>
    </row>
    <row r="14" spans="1:12" s="54" customFormat="1" ht="18.75" customHeight="1">
      <c r="A14" s="168"/>
      <c r="B14" s="110" t="s">
        <v>122</v>
      </c>
      <c r="C14" s="185"/>
      <c r="D14" s="255"/>
      <c r="E14" s="129"/>
      <c r="F14" s="258"/>
      <c r="G14" s="257"/>
      <c r="H14" s="257"/>
      <c r="I14" s="257"/>
      <c r="J14" s="257"/>
      <c r="K14" s="257"/>
      <c r="L14" s="257"/>
    </row>
    <row r="15" spans="1:12" s="54" customFormat="1" ht="18.75" customHeight="1">
      <c r="A15" s="168" t="s">
        <v>261</v>
      </c>
      <c r="B15" s="110" t="s">
        <v>129</v>
      </c>
      <c r="C15" s="353">
        <v>0.3</v>
      </c>
      <c r="D15" s="354">
        <v>0.3</v>
      </c>
      <c r="E15" s="129">
        <f>D15/C15*100</f>
        <v>100</v>
      </c>
      <c r="F15" s="258"/>
      <c r="G15" s="257"/>
      <c r="H15" s="257"/>
      <c r="I15" s="257"/>
      <c r="J15" s="257"/>
      <c r="K15" s="257"/>
      <c r="L15" s="257"/>
    </row>
    <row r="16" spans="1:12" s="54" customFormat="1" ht="18.75" customHeight="1">
      <c r="A16" s="168" t="s">
        <v>95</v>
      </c>
      <c r="B16" s="112" t="s">
        <v>759</v>
      </c>
      <c r="C16" s="184">
        <f>SUM(C18:C19)</f>
        <v>1.7</v>
      </c>
      <c r="D16" s="128">
        <v>1.7</v>
      </c>
      <c r="E16" s="209">
        <f>D16/C16*100</f>
        <v>100</v>
      </c>
      <c r="F16" s="258"/>
      <c r="G16" s="257"/>
      <c r="H16" s="257"/>
      <c r="I16" s="257"/>
      <c r="J16" s="257"/>
      <c r="K16" s="257"/>
      <c r="L16" s="257"/>
    </row>
    <row r="17" spans="1:12" s="54" customFormat="1" ht="18.75" customHeight="1">
      <c r="A17" s="168"/>
      <c r="B17" s="110" t="s">
        <v>122</v>
      </c>
      <c r="C17" s="185"/>
      <c r="D17" s="255"/>
      <c r="E17" s="210"/>
      <c r="F17" s="258"/>
      <c r="G17" s="257"/>
      <c r="H17" s="257"/>
      <c r="I17" s="257"/>
      <c r="J17" s="257"/>
      <c r="K17" s="257"/>
      <c r="L17" s="257"/>
    </row>
    <row r="18" spans="1:12" s="54" customFormat="1" ht="18.75" customHeight="1">
      <c r="A18" s="168" t="s">
        <v>258</v>
      </c>
      <c r="B18" s="110" t="s">
        <v>129</v>
      </c>
      <c r="C18" s="113">
        <v>1.2</v>
      </c>
      <c r="D18" s="255">
        <v>1.2</v>
      </c>
      <c r="E18" s="129">
        <f>D18/C18*100</f>
        <v>100</v>
      </c>
      <c r="F18" s="258"/>
      <c r="G18" s="257"/>
      <c r="H18" s="257"/>
      <c r="I18" s="257"/>
      <c r="J18" s="257"/>
      <c r="K18" s="257"/>
      <c r="L18" s="257"/>
    </row>
    <row r="19" spans="1:12" s="54" customFormat="1" ht="18.75" customHeight="1">
      <c r="A19" s="168" t="s">
        <v>257</v>
      </c>
      <c r="B19" s="110" t="s">
        <v>259</v>
      </c>
      <c r="C19" s="113">
        <v>0.5</v>
      </c>
      <c r="D19" s="255">
        <v>0.5</v>
      </c>
      <c r="E19" s="129">
        <f>D19/C19*100</f>
        <v>100</v>
      </c>
      <c r="F19" s="258"/>
      <c r="G19" s="257"/>
      <c r="H19" s="257"/>
      <c r="I19" s="257"/>
      <c r="J19" s="257"/>
      <c r="K19" s="257"/>
      <c r="L19" s="257"/>
    </row>
    <row r="20" spans="1:12" s="54" customFormat="1" ht="18.75" customHeight="1">
      <c r="A20" s="168" t="s">
        <v>94</v>
      </c>
      <c r="B20" s="170" t="s">
        <v>761</v>
      </c>
      <c r="C20" s="184">
        <f>SUM(C22:C25)</f>
        <v>2</v>
      </c>
      <c r="D20" s="352">
        <v>2</v>
      </c>
      <c r="E20" s="209">
        <f>D20/C20*100</f>
        <v>100</v>
      </c>
      <c r="F20" s="258"/>
      <c r="G20" s="257"/>
      <c r="H20" s="257"/>
      <c r="I20" s="257"/>
      <c r="J20" s="257"/>
      <c r="K20" s="257"/>
      <c r="L20" s="257"/>
    </row>
    <row r="21" spans="1:12" s="54" customFormat="1" ht="18.75" customHeight="1">
      <c r="A21" s="168"/>
      <c r="B21" s="110" t="s">
        <v>122</v>
      </c>
      <c r="C21" s="185"/>
      <c r="D21" s="255"/>
      <c r="E21" s="129"/>
      <c r="F21" s="258"/>
      <c r="G21" s="257"/>
      <c r="H21" s="257"/>
      <c r="I21" s="257"/>
      <c r="J21" s="257"/>
      <c r="K21" s="257"/>
      <c r="L21" s="257"/>
    </row>
    <row r="22" spans="1:12" s="54" customFormat="1" ht="18.75" customHeight="1">
      <c r="A22" s="168" t="s">
        <v>245</v>
      </c>
      <c r="B22" s="172" t="s">
        <v>256</v>
      </c>
      <c r="C22" s="185">
        <v>0.3</v>
      </c>
      <c r="D22" s="255">
        <v>0.3</v>
      </c>
      <c r="E22" s="129">
        <f>D22/C22*100</f>
        <v>100</v>
      </c>
      <c r="F22" s="258"/>
      <c r="G22" s="257"/>
      <c r="H22" s="257"/>
      <c r="I22" s="257"/>
      <c r="J22" s="257"/>
      <c r="K22" s="257"/>
      <c r="L22" s="257"/>
    </row>
    <row r="23" spans="1:12" s="54" customFormat="1" ht="18.75" customHeight="1">
      <c r="A23" s="168" t="s">
        <v>809</v>
      </c>
      <c r="B23" s="172" t="s">
        <v>253</v>
      </c>
      <c r="C23" s="185">
        <v>0.2</v>
      </c>
      <c r="D23" s="255">
        <v>0.2</v>
      </c>
      <c r="E23" s="129">
        <f>D23/C23*100</f>
        <v>100</v>
      </c>
      <c r="F23" s="258"/>
      <c r="G23" s="257"/>
      <c r="H23" s="257"/>
      <c r="I23" s="257"/>
      <c r="J23" s="257"/>
      <c r="K23" s="257"/>
      <c r="L23" s="257"/>
    </row>
    <row r="24" spans="1:12" s="54" customFormat="1" ht="18.75" customHeight="1">
      <c r="A24" s="168" t="s">
        <v>810</v>
      </c>
      <c r="B24" s="172" t="s">
        <v>250</v>
      </c>
      <c r="C24" s="185">
        <v>1</v>
      </c>
      <c r="D24" s="255">
        <v>1</v>
      </c>
      <c r="E24" s="129">
        <f>D24/C24*100</f>
        <v>100</v>
      </c>
      <c r="F24" s="258"/>
      <c r="G24" s="257"/>
      <c r="H24" s="257"/>
      <c r="I24" s="257"/>
      <c r="J24" s="257"/>
      <c r="K24" s="257"/>
      <c r="L24" s="257"/>
    </row>
    <row r="25" spans="1:12" s="54" customFormat="1" ht="18.75" customHeight="1">
      <c r="A25" s="168" t="s">
        <v>811</v>
      </c>
      <c r="B25" s="172" t="s">
        <v>247</v>
      </c>
      <c r="C25" s="185">
        <v>0.5</v>
      </c>
      <c r="D25" s="255">
        <v>0.5</v>
      </c>
      <c r="E25" s="129">
        <f>D25/C25*100</f>
        <v>100</v>
      </c>
      <c r="F25" s="258"/>
      <c r="G25" s="257"/>
      <c r="H25" s="257"/>
      <c r="I25" s="257"/>
      <c r="J25" s="257"/>
      <c r="K25" s="257"/>
      <c r="L25" s="257"/>
    </row>
    <row r="26" spans="1:12" s="54" customFormat="1" ht="18.75" customHeight="1">
      <c r="A26" s="168" t="s">
        <v>93</v>
      </c>
      <c r="B26" s="170" t="s">
        <v>762</v>
      </c>
      <c r="C26" s="184">
        <f>SUM(C28:C28)</f>
        <v>0.1</v>
      </c>
      <c r="D26" s="184">
        <v>0.1</v>
      </c>
      <c r="E26" s="169">
        <f>D26/C26*100</f>
        <v>100</v>
      </c>
      <c r="F26" s="258"/>
      <c r="G26" s="257"/>
      <c r="H26" s="257"/>
      <c r="I26" s="257"/>
      <c r="J26" s="257"/>
      <c r="K26" s="257"/>
      <c r="L26" s="257"/>
    </row>
    <row r="27" spans="1:12" s="54" customFormat="1" ht="18.75" customHeight="1">
      <c r="A27" s="168"/>
      <c r="B27" s="110" t="s">
        <v>122</v>
      </c>
      <c r="C27" s="185"/>
      <c r="D27" s="255"/>
      <c r="E27" s="210"/>
      <c r="F27" s="258"/>
      <c r="G27" s="257"/>
      <c r="H27" s="257"/>
      <c r="I27" s="257"/>
      <c r="J27" s="257"/>
      <c r="K27" s="257"/>
      <c r="L27" s="257"/>
    </row>
    <row r="28" spans="1:12" s="54" customFormat="1" ht="18.75" customHeight="1">
      <c r="A28" s="168" t="s">
        <v>242</v>
      </c>
      <c r="B28" s="110" t="s">
        <v>129</v>
      </c>
      <c r="C28" s="113">
        <v>0.1</v>
      </c>
      <c r="D28" s="255">
        <v>0.1</v>
      </c>
      <c r="E28" s="129">
        <f>D28/C28*100</f>
        <v>100</v>
      </c>
      <c r="F28" s="258"/>
      <c r="G28" s="257"/>
      <c r="H28" s="257"/>
      <c r="I28" s="257"/>
      <c r="J28" s="257"/>
      <c r="K28" s="257"/>
      <c r="L28" s="257"/>
    </row>
    <row r="29" spans="1:12" s="54" customFormat="1" ht="18.75" customHeight="1">
      <c r="A29" s="168" t="s">
        <v>92</v>
      </c>
      <c r="B29" s="170" t="s">
        <v>763</v>
      </c>
      <c r="C29" s="184">
        <f>SUM(C31:C32)</f>
        <v>7</v>
      </c>
      <c r="D29" s="128">
        <v>7</v>
      </c>
      <c r="E29" s="209">
        <f>D29/C29*100</f>
        <v>100</v>
      </c>
      <c r="F29" s="258"/>
      <c r="G29" s="257"/>
      <c r="H29" s="257"/>
      <c r="I29" s="257"/>
      <c r="J29" s="257"/>
      <c r="K29" s="257"/>
      <c r="L29" s="257"/>
    </row>
    <row r="30" spans="1:12" s="54" customFormat="1" ht="18.75" customHeight="1">
      <c r="A30" s="168"/>
      <c r="B30" s="110" t="s">
        <v>122</v>
      </c>
      <c r="C30" s="185"/>
      <c r="D30" s="255"/>
      <c r="E30" s="210"/>
      <c r="F30" s="258"/>
      <c r="G30" s="257"/>
      <c r="H30" s="257"/>
      <c r="I30" s="257"/>
      <c r="J30" s="257"/>
      <c r="K30" s="257"/>
      <c r="L30" s="257"/>
    </row>
    <row r="31" spans="1:12" s="54" customFormat="1" ht="18.75" customHeight="1">
      <c r="A31" s="168" t="s">
        <v>239</v>
      </c>
      <c r="B31" s="172" t="s">
        <v>690</v>
      </c>
      <c r="C31" s="113">
        <v>0.2</v>
      </c>
      <c r="D31" s="255">
        <v>0.2</v>
      </c>
      <c r="E31" s="129">
        <f>D31/C31*100</f>
        <v>100</v>
      </c>
      <c r="F31" s="258"/>
      <c r="G31" s="257"/>
      <c r="H31" s="257"/>
      <c r="I31" s="257"/>
      <c r="J31" s="257"/>
      <c r="K31" s="257"/>
      <c r="L31" s="257"/>
    </row>
    <row r="32" spans="1:12" s="54" customFormat="1" ht="18.75" customHeight="1">
      <c r="A32" s="168" t="s">
        <v>243</v>
      </c>
      <c r="B32" s="173" t="s">
        <v>680</v>
      </c>
      <c r="C32" s="185">
        <v>6.8</v>
      </c>
      <c r="D32" s="255">
        <v>6.8</v>
      </c>
      <c r="E32" s="129">
        <f>D32/C32*100</f>
        <v>100</v>
      </c>
      <c r="F32" s="258"/>
      <c r="G32" s="257"/>
      <c r="H32" s="257"/>
      <c r="I32" s="257"/>
      <c r="J32" s="257"/>
      <c r="K32" s="257"/>
      <c r="L32" s="257"/>
    </row>
    <row r="33" spans="1:12" s="54" customFormat="1" ht="18.75" customHeight="1">
      <c r="A33" s="168" t="s">
        <v>91</v>
      </c>
      <c r="B33" s="174" t="s">
        <v>764</v>
      </c>
      <c r="C33" s="184">
        <f>SUM(C35:C36)</f>
        <v>1.5</v>
      </c>
      <c r="D33" s="184">
        <v>1.5</v>
      </c>
      <c r="E33" s="169">
        <f>D33/C33*100</f>
        <v>100</v>
      </c>
      <c r="F33" s="258"/>
      <c r="G33" s="257"/>
      <c r="H33" s="257"/>
      <c r="I33" s="257"/>
      <c r="J33" s="257"/>
      <c r="K33" s="257"/>
      <c r="L33" s="257"/>
    </row>
    <row r="34" spans="1:12" s="54" customFormat="1" ht="18.75" customHeight="1">
      <c r="A34" s="168"/>
      <c r="B34" s="175" t="s">
        <v>122</v>
      </c>
      <c r="C34" s="185"/>
      <c r="D34" s="255"/>
      <c r="E34" s="129"/>
      <c r="F34" s="258"/>
      <c r="G34" s="257"/>
      <c r="H34" s="257"/>
      <c r="I34" s="257"/>
      <c r="J34" s="257"/>
      <c r="K34" s="257"/>
      <c r="L34" s="257"/>
    </row>
    <row r="35" spans="1:12" s="54" customFormat="1" ht="18.75" customHeight="1">
      <c r="A35" s="168" t="s">
        <v>236</v>
      </c>
      <c r="B35" s="173" t="s">
        <v>129</v>
      </c>
      <c r="C35" s="113">
        <v>0.1</v>
      </c>
      <c r="D35" s="129">
        <v>0.1</v>
      </c>
      <c r="E35" s="129">
        <f>D35/C35*100</f>
        <v>100</v>
      </c>
      <c r="F35" s="258"/>
      <c r="G35" s="257"/>
      <c r="H35" s="257"/>
      <c r="I35" s="257"/>
      <c r="J35" s="257"/>
      <c r="K35" s="257"/>
      <c r="L35" s="257"/>
    </row>
    <row r="36" spans="1:12" s="54" customFormat="1" ht="18" customHeight="1">
      <c r="A36" s="168" t="s">
        <v>693</v>
      </c>
      <c r="B36" s="173" t="s">
        <v>241</v>
      </c>
      <c r="C36" s="113">
        <v>1.4</v>
      </c>
      <c r="D36" s="255">
        <v>1.4</v>
      </c>
      <c r="E36" s="129">
        <f>D36/C36*100</f>
        <v>100</v>
      </c>
      <c r="F36" s="258"/>
      <c r="G36" s="257"/>
      <c r="H36" s="257"/>
      <c r="I36" s="257"/>
      <c r="J36" s="257"/>
      <c r="K36" s="257"/>
      <c r="L36" s="257"/>
    </row>
    <row r="37" spans="1:12" s="54" customFormat="1" ht="18.75" customHeight="1">
      <c r="A37" s="168" t="s">
        <v>90</v>
      </c>
      <c r="B37" s="174" t="s">
        <v>765</v>
      </c>
      <c r="C37" s="184">
        <f>SUM(C39:C40)</f>
        <v>3.6</v>
      </c>
      <c r="D37" s="352">
        <v>3.6</v>
      </c>
      <c r="E37" s="128">
        <f>D37/C37*100</f>
        <v>100</v>
      </c>
      <c r="F37" s="258"/>
      <c r="G37" s="257"/>
      <c r="H37" s="257"/>
      <c r="I37" s="257"/>
      <c r="J37" s="257"/>
      <c r="K37" s="257"/>
      <c r="L37" s="257"/>
    </row>
    <row r="38" spans="1:12" s="54" customFormat="1" ht="18.75" customHeight="1">
      <c r="A38" s="168"/>
      <c r="B38" s="175" t="s">
        <v>122</v>
      </c>
      <c r="C38" s="185"/>
      <c r="D38" s="255"/>
      <c r="E38" s="129"/>
      <c r="F38" s="258"/>
      <c r="G38" s="257"/>
      <c r="H38" s="257"/>
      <c r="I38" s="257"/>
      <c r="J38" s="257"/>
      <c r="K38" s="257"/>
      <c r="L38" s="257"/>
    </row>
    <row r="39" spans="1:12" s="54" customFormat="1" ht="18.75" customHeight="1">
      <c r="A39" s="168" t="s">
        <v>234</v>
      </c>
      <c r="B39" s="176" t="s">
        <v>129</v>
      </c>
      <c r="C39" s="185">
        <v>0.5</v>
      </c>
      <c r="D39" s="255">
        <v>0.5</v>
      </c>
      <c r="E39" s="210">
        <f>D39/C39*100</f>
        <v>100</v>
      </c>
      <c r="F39" s="258"/>
      <c r="G39" s="257"/>
      <c r="H39" s="257"/>
      <c r="I39" s="257"/>
      <c r="J39" s="257"/>
      <c r="K39" s="257"/>
      <c r="L39" s="257"/>
    </row>
    <row r="40" spans="1:12" s="54" customFormat="1" ht="18.75" customHeight="1">
      <c r="A40" s="168" t="s">
        <v>240</v>
      </c>
      <c r="B40" s="176" t="s">
        <v>238</v>
      </c>
      <c r="C40" s="185">
        <v>3.1</v>
      </c>
      <c r="D40" s="255">
        <v>3.1</v>
      </c>
      <c r="E40" s="129">
        <f>D40/C40*100</f>
        <v>100</v>
      </c>
      <c r="F40" s="258"/>
      <c r="G40" s="257"/>
      <c r="H40" s="257"/>
      <c r="I40" s="257"/>
      <c r="J40" s="257"/>
      <c r="K40" s="257"/>
      <c r="L40" s="257"/>
    </row>
    <row r="41" spans="1:12" s="54" customFormat="1" ht="18.75" customHeight="1">
      <c r="A41" s="168" t="s">
        <v>89</v>
      </c>
      <c r="B41" s="174" t="s">
        <v>766</v>
      </c>
      <c r="C41" s="184">
        <f>SUM(C43:C44)</f>
        <v>0.5</v>
      </c>
      <c r="D41" s="128">
        <v>0.5</v>
      </c>
      <c r="E41" s="129">
        <f>D41/C41*100</f>
        <v>100</v>
      </c>
      <c r="F41" s="258"/>
      <c r="G41" s="257"/>
      <c r="H41" s="257"/>
      <c r="I41" s="257"/>
      <c r="J41" s="257"/>
      <c r="K41" s="257"/>
      <c r="L41" s="257"/>
    </row>
    <row r="42" spans="1:12" s="54" customFormat="1" ht="18.75" customHeight="1">
      <c r="A42" s="168"/>
      <c r="B42" s="175" t="s">
        <v>122</v>
      </c>
      <c r="C42" s="185"/>
      <c r="D42" s="255"/>
      <c r="E42" s="210"/>
      <c r="F42" s="258"/>
      <c r="G42" s="257"/>
      <c r="H42" s="257"/>
      <c r="I42" s="257"/>
      <c r="J42" s="257"/>
      <c r="K42" s="257"/>
      <c r="L42" s="257"/>
    </row>
    <row r="43" spans="1:12" s="54" customFormat="1" ht="18.75" customHeight="1">
      <c r="A43" s="168" t="s">
        <v>231</v>
      </c>
      <c r="B43" s="175" t="s">
        <v>129</v>
      </c>
      <c r="C43" s="113">
        <v>0.1</v>
      </c>
      <c r="D43" s="255">
        <v>0.1</v>
      </c>
      <c r="E43" s="129">
        <f>D43/C43*100</f>
        <v>100</v>
      </c>
      <c r="F43" s="258"/>
      <c r="G43" s="257"/>
      <c r="H43" s="257"/>
      <c r="I43" s="257"/>
      <c r="J43" s="257"/>
      <c r="K43" s="257"/>
      <c r="L43" s="257"/>
    </row>
    <row r="44" spans="1:12" s="54" customFormat="1" ht="18.75" customHeight="1">
      <c r="A44" s="168" t="s">
        <v>237</v>
      </c>
      <c r="B44" s="173" t="s">
        <v>235</v>
      </c>
      <c r="C44" s="113">
        <v>0.4</v>
      </c>
      <c r="D44" s="129">
        <v>0.4</v>
      </c>
      <c r="E44" s="129">
        <f>D44/C44*100</f>
        <v>100</v>
      </c>
      <c r="F44" s="258"/>
      <c r="G44" s="257"/>
      <c r="H44" s="257"/>
      <c r="I44" s="257"/>
      <c r="J44" s="257"/>
      <c r="K44" s="257"/>
      <c r="L44" s="257"/>
    </row>
    <row r="45" spans="1:12" s="54" customFormat="1" ht="37.5">
      <c r="A45" s="168" t="s">
        <v>88</v>
      </c>
      <c r="B45" s="178" t="s">
        <v>820</v>
      </c>
      <c r="C45" s="184">
        <f>SUM(C47:C47)</f>
        <v>1.3</v>
      </c>
      <c r="D45" s="352">
        <v>1.3</v>
      </c>
      <c r="E45" s="128">
        <f>D45/C45*100</f>
        <v>100</v>
      </c>
      <c r="F45" s="258"/>
      <c r="G45" s="257"/>
      <c r="H45" s="257"/>
      <c r="I45" s="257"/>
      <c r="J45" s="257"/>
      <c r="K45" s="257"/>
      <c r="L45" s="257"/>
    </row>
    <row r="46" spans="1:12" s="54" customFormat="1" ht="18.75" customHeight="1">
      <c r="A46" s="168"/>
      <c r="B46" s="175" t="s">
        <v>122</v>
      </c>
      <c r="C46" s="185"/>
      <c r="D46" s="352"/>
      <c r="E46" s="209"/>
      <c r="F46" s="258"/>
      <c r="G46" s="257"/>
      <c r="H46" s="257"/>
      <c r="I46" s="257"/>
      <c r="J46" s="257"/>
      <c r="K46" s="257"/>
      <c r="L46" s="257"/>
    </row>
    <row r="47" spans="1:12" s="54" customFormat="1" ht="18.75" customHeight="1">
      <c r="A47" s="168" t="s">
        <v>230</v>
      </c>
      <c r="B47" s="173" t="s">
        <v>233</v>
      </c>
      <c r="C47" s="185">
        <v>1.3</v>
      </c>
      <c r="D47" s="255">
        <v>1.3</v>
      </c>
      <c r="E47" s="129">
        <f>D47/C47*100</f>
        <v>100</v>
      </c>
      <c r="F47" s="258"/>
      <c r="G47" s="257"/>
      <c r="H47" s="257"/>
      <c r="I47" s="257"/>
      <c r="J47" s="257"/>
      <c r="K47" s="257"/>
      <c r="L47" s="257"/>
    </row>
    <row r="48" spans="1:12" s="54" customFormat="1" ht="18.75" customHeight="1">
      <c r="A48" s="168" t="s">
        <v>87</v>
      </c>
      <c r="B48" s="174" t="s">
        <v>767</v>
      </c>
      <c r="C48" s="184">
        <f>SUM(C50:C50)</f>
        <v>0.8</v>
      </c>
      <c r="D48" s="352">
        <v>0.8</v>
      </c>
      <c r="E48" s="128">
        <f>D48/C48*100</f>
        <v>100</v>
      </c>
      <c r="F48" s="258"/>
      <c r="G48" s="257"/>
      <c r="H48" s="257"/>
      <c r="I48" s="257"/>
      <c r="J48" s="257"/>
      <c r="K48" s="257"/>
      <c r="L48" s="257"/>
    </row>
    <row r="49" spans="1:12" s="54" customFormat="1" ht="18.75" customHeight="1">
      <c r="A49" s="168"/>
      <c r="B49" s="175" t="s">
        <v>122</v>
      </c>
      <c r="C49" s="185"/>
      <c r="D49" s="255"/>
      <c r="E49" s="210"/>
      <c r="F49" s="258"/>
      <c r="G49" s="257"/>
      <c r="H49" s="257"/>
      <c r="I49" s="257"/>
      <c r="J49" s="257"/>
      <c r="K49" s="257"/>
      <c r="L49" s="257"/>
    </row>
    <row r="50" spans="1:12" s="54" customFormat="1" ht="18.75" customHeight="1">
      <c r="A50" s="168" t="s">
        <v>227</v>
      </c>
      <c r="B50" s="175" t="s">
        <v>129</v>
      </c>
      <c r="C50" s="113">
        <v>0.8</v>
      </c>
      <c r="D50" s="255">
        <v>0.8</v>
      </c>
      <c r="E50" s="129">
        <f>D50/C50*100</f>
        <v>100</v>
      </c>
      <c r="F50" s="258"/>
      <c r="G50" s="257"/>
      <c r="H50" s="257"/>
      <c r="I50" s="257"/>
      <c r="J50" s="257"/>
      <c r="K50" s="257"/>
      <c r="L50" s="257"/>
    </row>
    <row r="51" spans="1:12" s="54" customFormat="1" ht="18.75" customHeight="1">
      <c r="A51" s="168" t="s">
        <v>86</v>
      </c>
      <c r="B51" s="174" t="s">
        <v>768</v>
      </c>
      <c r="C51" s="184">
        <f>SUM(C53:C53)</f>
        <v>0.1</v>
      </c>
      <c r="D51" s="352">
        <v>0.1</v>
      </c>
      <c r="E51" s="128">
        <f>D51/C51*100</f>
        <v>100</v>
      </c>
      <c r="F51" s="258"/>
      <c r="G51" s="257"/>
      <c r="H51" s="257"/>
      <c r="I51" s="257"/>
      <c r="J51" s="257"/>
      <c r="K51" s="257"/>
      <c r="L51" s="257"/>
    </row>
    <row r="52" spans="1:12" s="54" customFormat="1" ht="18.75" customHeight="1">
      <c r="A52" s="168"/>
      <c r="B52" s="175" t="s">
        <v>122</v>
      </c>
      <c r="C52" s="185"/>
      <c r="D52" s="255"/>
      <c r="E52" s="129"/>
      <c r="F52" s="258"/>
      <c r="G52" s="257"/>
      <c r="H52" s="257"/>
      <c r="I52" s="257"/>
      <c r="J52" s="257"/>
      <c r="K52" s="257"/>
      <c r="L52" s="257"/>
    </row>
    <row r="53" spans="1:12" s="54" customFormat="1" ht="18.75" customHeight="1">
      <c r="A53" s="168" t="s">
        <v>223</v>
      </c>
      <c r="B53" s="173" t="s">
        <v>129</v>
      </c>
      <c r="C53" s="185">
        <v>0.1</v>
      </c>
      <c r="D53" s="255">
        <v>0.1</v>
      </c>
      <c r="E53" s="129">
        <f>D53/C53*100</f>
        <v>100</v>
      </c>
      <c r="F53" s="258"/>
      <c r="G53" s="257"/>
      <c r="H53" s="257"/>
      <c r="I53" s="257"/>
      <c r="J53" s="257"/>
      <c r="K53" s="257"/>
      <c r="L53" s="257"/>
    </row>
    <row r="54" spans="1:12" s="54" customFormat="1" ht="18.75" customHeight="1">
      <c r="A54" s="168" t="s">
        <v>85</v>
      </c>
      <c r="B54" s="174" t="s">
        <v>769</v>
      </c>
      <c r="C54" s="184">
        <f>SUM(C56:C56)</f>
        <v>0.8</v>
      </c>
      <c r="D54" s="352">
        <v>0.8</v>
      </c>
      <c r="E54" s="128">
        <f t="shared" ref="E54:E57" si="1">D54/C54*100</f>
        <v>100</v>
      </c>
      <c r="F54" s="258"/>
      <c r="G54" s="257"/>
      <c r="H54" s="257"/>
      <c r="I54" s="257"/>
      <c r="J54" s="257"/>
      <c r="K54" s="257"/>
      <c r="L54" s="257"/>
    </row>
    <row r="55" spans="1:12" s="54" customFormat="1" ht="18.75" customHeight="1">
      <c r="A55" s="168"/>
      <c r="B55" s="175" t="s">
        <v>122</v>
      </c>
      <c r="C55" s="185"/>
      <c r="D55" s="255"/>
      <c r="E55" s="129"/>
      <c r="F55" s="258"/>
      <c r="G55" s="257"/>
      <c r="H55" s="257"/>
      <c r="I55" s="257"/>
      <c r="J55" s="257"/>
      <c r="K55" s="257"/>
      <c r="L55" s="257"/>
    </row>
    <row r="56" spans="1:12" s="54" customFormat="1" ht="18.75" customHeight="1">
      <c r="A56" s="168" t="s">
        <v>220</v>
      </c>
      <c r="B56" s="173" t="s">
        <v>229</v>
      </c>
      <c r="C56" s="113">
        <v>0.8</v>
      </c>
      <c r="D56" s="255">
        <v>0.8</v>
      </c>
      <c r="E56" s="129">
        <f t="shared" si="1"/>
        <v>100</v>
      </c>
      <c r="F56" s="258"/>
      <c r="G56" s="257"/>
      <c r="H56" s="257"/>
      <c r="I56" s="257"/>
      <c r="J56" s="257"/>
      <c r="K56" s="257"/>
      <c r="L56" s="257"/>
    </row>
    <row r="57" spans="1:12" s="54" customFormat="1" ht="18.75" customHeight="1">
      <c r="A57" s="168" t="s">
        <v>84</v>
      </c>
      <c r="B57" s="174" t="s">
        <v>792</v>
      </c>
      <c r="C57" s="184">
        <f>SUM(C59:C59)</f>
        <v>0.1</v>
      </c>
      <c r="D57" s="352">
        <v>0.1</v>
      </c>
      <c r="E57" s="128">
        <f t="shared" si="1"/>
        <v>100</v>
      </c>
      <c r="F57" s="258"/>
      <c r="G57" s="257"/>
      <c r="H57" s="257"/>
      <c r="I57" s="257"/>
      <c r="J57" s="257"/>
      <c r="K57" s="257"/>
      <c r="L57" s="257"/>
    </row>
    <row r="58" spans="1:12" s="54" customFormat="1" ht="18.75" customHeight="1">
      <c r="A58" s="168"/>
      <c r="B58" s="175" t="s">
        <v>122</v>
      </c>
      <c r="C58" s="185"/>
      <c r="D58" s="129"/>
      <c r="E58" s="129"/>
      <c r="F58" s="258"/>
      <c r="G58" s="257"/>
      <c r="H58" s="257"/>
      <c r="I58" s="257"/>
      <c r="J58" s="257"/>
      <c r="K58" s="257"/>
      <c r="L58" s="257"/>
    </row>
    <row r="59" spans="1:12" s="54" customFormat="1" ht="18.75" customHeight="1">
      <c r="A59" s="168" t="s">
        <v>219</v>
      </c>
      <c r="B59" s="173" t="s">
        <v>225</v>
      </c>
      <c r="C59" s="185">
        <v>0.1</v>
      </c>
      <c r="D59" s="255">
        <v>0.1</v>
      </c>
      <c r="E59" s="129">
        <f>D59/C59*100</f>
        <v>100</v>
      </c>
      <c r="F59" s="258"/>
      <c r="G59" s="257"/>
      <c r="H59" s="257"/>
      <c r="I59" s="257"/>
      <c r="J59" s="257"/>
      <c r="K59" s="257"/>
      <c r="L59" s="257"/>
    </row>
    <row r="60" spans="1:12" s="54" customFormat="1" ht="18.75" customHeight="1">
      <c r="A60" s="168" t="s">
        <v>83</v>
      </c>
      <c r="B60" s="177" t="s">
        <v>770</v>
      </c>
      <c r="C60" s="184">
        <f>SUM(C62:C63)</f>
        <v>2.2000000000000002</v>
      </c>
      <c r="D60" s="352">
        <v>2.2000000000000002</v>
      </c>
      <c r="E60" s="128">
        <f>D60/C60*100</f>
        <v>100</v>
      </c>
      <c r="F60" s="258"/>
      <c r="G60" s="257"/>
      <c r="H60" s="257"/>
      <c r="I60" s="257"/>
      <c r="J60" s="257"/>
      <c r="K60" s="257"/>
      <c r="L60" s="257"/>
    </row>
    <row r="61" spans="1:12" s="54" customFormat="1" ht="18.75" customHeight="1">
      <c r="A61" s="168"/>
      <c r="B61" s="175" t="s">
        <v>122</v>
      </c>
      <c r="C61" s="185"/>
      <c r="D61" s="129"/>
      <c r="E61" s="129"/>
      <c r="F61" s="258"/>
      <c r="G61" s="257"/>
      <c r="H61" s="257"/>
      <c r="I61" s="257"/>
      <c r="J61" s="257"/>
      <c r="K61" s="257"/>
      <c r="L61" s="257"/>
    </row>
    <row r="62" spans="1:12" s="54" customFormat="1" ht="18.75" customHeight="1">
      <c r="A62" s="168" t="s">
        <v>218</v>
      </c>
      <c r="B62" s="173" t="s">
        <v>222</v>
      </c>
      <c r="C62" s="185">
        <v>0.5</v>
      </c>
      <c r="D62" s="129">
        <v>0.5</v>
      </c>
      <c r="E62" s="129">
        <f>D62/C62*100</f>
        <v>100</v>
      </c>
      <c r="F62" s="258"/>
      <c r="G62" s="257"/>
      <c r="H62" s="257"/>
      <c r="I62" s="257"/>
      <c r="J62" s="257"/>
      <c r="K62" s="257"/>
      <c r="L62" s="257"/>
    </row>
    <row r="63" spans="1:12" s="54" customFormat="1" ht="18.75" customHeight="1">
      <c r="A63" s="168" t="s">
        <v>217</v>
      </c>
      <c r="B63" s="179" t="s">
        <v>812</v>
      </c>
      <c r="C63" s="185">
        <v>1.7</v>
      </c>
      <c r="D63" s="255">
        <v>1.7</v>
      </c>
      <c r="E63" s="129">
        <f>D63/C63*100</f>
        <v>100</v>
      </c>
      <c r="F63" s="258"/>
      <c r="G63" s="257"/>
      <c r="H63" s="257"/>
      <c r="I63" s="257"/>
      <c r="J63" s="257"/>
      <c r="K63" s="257"/>
      <c r="L63" s="257"/>
    </row>
    <row r="64" spans="1:12" s="54" customFormat="1" ht="18.75" customHeight="1">
      <c r="A64" s="168" t="s">
        <v>82</v>
      </c>
      <c r="B64" s="178" t="s">
        <v>771</v>
      </c>
      <c r="C64" s="184">
        <f>SUM(C66:C66)</f>
        <v>0.4</v>
      </c>
      <c r="D64" s="352">
        <v>0.3</v>
      </c>
      <c r="E64" s="128">
        <f>D64/C64*100</f>
        <v>74.999999999999986</v>
      </c>
      <c r="F64" s="258"/>
      <c r="G64" s="257"/>
      <c r="H64" s="257"/>
      <c r="I64" s="257"/>
      <c r="J64" s="257"/>
      <c r="K64" s="257"/>
      <c r="L64" s="257"/>
    </row>
    <row r="65" spans="1:12" s="54" customFormat="1" ht="18.75" customHeight="1">
      <c r="A65" s="168"/>
      <c r="B65" s="175" t="s">
        <v>122</v>
      </c>
      <c r="C65" s="185"/>
      <c r="D65" s="128"/>
      <c r="E65" s="209"/>
      <c r="F65" s="258"/>
      <c r="G65" s="257"/>
      <c r="H65" s="257"/>
      <c r="I65" s="257"/>
      <c r="J65" s="257"/>
      <c r="K65" s="257"/>
      <c r="L65" s="257"/>
    </row>
    <row r="66" spans="1:12" s="54" customFormat="1" ht="18.75" customHeight="1">
      <c r="A66" s="168" t="s">
        <v>214</v>
      </c>
      <c r="B66" s="175" t="s">
        <v>129</v>
      </c>
      <c r="C66" s="113">
        <v>0.4</v>
      </c>
      <c r="D66" s="129">
        <v>0.3</v>
      </c>
      <c r="E66" s="210">
        <f>D66/C66*100</f>
        <v>74.999999999999986</v>
      </c>
      <c r="F66" s="258"/>
      <c r="G66" s="257"/>
      <c r="H66" s="257"/>
      <c r="I66" s="257"/>
      <c r="J66" s="257"/>
      <c r="K66" s="257"/>
      <c r="L66" s="257"/>
    </row>
    <row r="67" spans="1:12" s="54" customFormat="1" ht="18.75" customHeight="1">
      <c r="A67" s="168" t="s">
        <v>80</v>
      </c>
      <c r="B67" s="174" t="s">
        <v>772</v>
      </c>
      <c r="C67" s="184">
        <f>SUM(C69:C70)</f>
        <v>0.79999999999999993</v>
      </c>
      <c r="D67" s="352">
        <v>0.8</v>
      </c>
      <c r="E67" s="128">
        <f>D67/C67*100</f>
        <v>100.00000000000003</v>
      </c>
      <c r="F67" s="258"/>
      <c r="G67" s="257"/>
      <c r="H67" s="257"/>
      <c r="I67" s="257"/>
      <c r="J67" s="257"/>
      <c r="K67" s="257"/>
      <c r="L67" s="257"/>
    </row>
    <row r="68" spans="1:12" s="54" customFormat="1" ht="18.75" customHeight="1">
      <c r="A68" s="168"/>
      <c r="B68" s="175" t="s">
        <v>122</v>
      </c>
      <c r="C68" s="185"/>
      <c r="D68" s="352"/>
      <c r="E68" s="209"/>
      <c r="F68" s="258"/>
      <c r="G68" s="257"/>
      <c r="H68" s="257"/>
      <c r="I68" s="257"/>
      <c r="J68" s="257"/>
      <c r="K68" s="257"/>
      <c r="L68" s="257"/>
    </row>
    <row r="69" spans="1:12" s="54" customFormat="1" ht="18.75" customHeight="1">
      <c r="A69" s="168" t="s">
        <v>211</v>
      </c>
      <c r="B69" s="173" t="s">
        <v>129</v>
      </c>
      <c r="C69" s="113">
        <v>0.1</v>
      </c>
      <c r="D69" s="255">
        <v>0.1</v>
      </c>
      <c r="E69" s="129">
        <f>D69/C69*100</f>
        <v>100</v>
      </c>
      <c r="F69" s="258"/>
      <c r="G69" s="257"/>
      <c r="H69" s="257"/>
      <c r="I69" s="257"/>
      <c r="J69" s="257"/>
      <c r="K69" s="257"/>
      <c r="L69" s="257"/>
    </row>
    <row r="70" spans="1:12" s="54" customFormat="1" ht="18.75" customHeight="1">
      <c r="A70" s="168" t="s">
        <v>210</v>
      </c>
      <c r="B70" s="173" t="s">
        <v>216</v>
      </c>
      <c r="C70" s="113">
        <v>0.7</v>
      </c>
      <c r="D70" s="129">
        <v>0.7</v>
      </c>
      <c r="E70" s="129">
        <f>D70/C70*100</f>
        <v>100</v>
      </c>
      <c r="F70" s="258"/>
      <c r="G70" s="257"/>
      <c r="H70" s="257"/>
      <c r="I70" s="257"/>
      <c r="J70" s="257"/>
      <c r="K70" s="257"/>
      <c r="L70" s="257"/>
    </row>
    <row r="71" spans="1:12" s="54" customFormat="1" ht="18.75" customHeight="1">
      <c r="A71" s="168" t="s">
        <v>79</v>
      </c>
      <c r="B71" s="174" t="s">
        <v>774</v>
      </c>
      <c r="C71" s="184">
        <f>SUM(C73:C74)</f>
        <v>2.8</v>
      </c>
      <c r="D71" s="128">
        <v>2.8</v>
      </c>
      <c r="E71" s="209">
        <f>D71/C71*100</f>
        <v>100</v>
      </c>
      <c r="F71" s="258"/>
      <c r="G71" s="257"/>
      <c r="H71" s="257"/>
      <c r="I71" s="257"/>
      <c r="J71" s="257"/>
      <c r="K71" s="257"/>
      <c r="L71" s="257"/>
    </row>
    <row r="72" spans="1:12" s="54" customFormat="1" ht="18.75" customHeight="1">
      <c r="A72" s="168"/>
      <c r="B72" s="175" t="s">
        <v>122</v>
      </c>
      <c r="C72" s="185"/>
      <c r="D72" s="255"/>
      <c r="E72" s="210"/>
      <c r="F72" s="258"/>
      <c r="G72" s="257"/>
      <c r="H72" s="257"/>
      <c r="I72" s="257"/>
      <c r="J72" s="257"/>
      <c r="K72" s="257"/>
      <c r="L72" s="257"/>
    </row>
    <row r="73" spans="1:12" s="54" customFormat="1" ht="18.75" customHeight="1">
      <c r="A73" s="168" t="s">
        <v>205</v>
      </c>
      <c r="B73" s="175" t="s">
        <v>129</v>
      </c>
      <c r="C73" s="185">
        <v>0.5</v>
      </c>
      <c r="D73" s="185">
        <v>0.5</v>
      </c>
      <c r="E73" s="129">
        <f>D73/C73*100</f>
        <v>100</v>
      </c>
      <c r="F73" s="258"/>
      <c r="G73" s="257"/>
      <c r="H73" s="257"/>
      <c r="I73" s="257"/>
      <c r="J73" s="257"/>
      <c r="K73" s="257"/>
      <c r="L73" s="257"/>
    </row>
    <row r="74" spans="1:12" s="54" customFormat="1" ht="18.75" customHeight="1">
      <c r="A74" s="168" t="s">
        <v>203</v>
      </c>
      <c r="B74" s="173" t="s">
        <v>207</v>
      </c>
      <c r="C74" s="113">
        <v>2.2999999999999998</v>
      </c>
      <c r="D74" s="113">
        <v>2.2999999999999998</v>
      </c>
      <c r="E74" s="129">
        <f>D74/C74*100</f>
        <v>100</v>
      </c>
      <c r="F74" s="258"/>
      <c r="G74" s="257"/>
      <c r="H74" s="257"/>
      <c r="I74" s="257"/>
      <c r="J74" s="257"/>
      <c r="K74" s="257"/>
      <c r="L74" s="257"/>
    </row>
    <row r="75" spans="1:12" s="54" customFormat="1" ht="18.75" customHeight="1">
      <c r="A75" s="168" t="s">
        <v>78</v>
      </c>
      <c r="B75" s="178" t="s">
        <v>775</v>
      </c>
      <c r="C75" s="184">
        <f>SUM(C77:C79)</f>
        <v>4.7</v>
      </c>
      <c r="D75" s="184">
        <f>SUM(D77:D79)</f>
        <v>4.7</v>
      </c>
      <c r="E75" s="128">
        <f>D75/C75*100</f>
        <v>100</v>
      </c>
      <c r="F75" s="258"/>
      <c r="G75" s="257"/>
      <c r="H75" s="257"/>
      <c r="I75" s="257"/>
      <c r="J75" s="257"/>
      <c r="K75" s="257"/>
      <c r="L75" s="257"/>
    </row>
    <row r="76" spans="1:12" s="54" customFormat="1" ht="18.75" customHeight="1">
      <c r="A76" s="168"/>
      <c r="B76" s="175" t="s">
        <v>122</v>
      </c>
      <c r="C76" s="185"/>
      <c r="D76" s="185"/>
      <c r="E76" s="209"/>
      <c r="F76" s="258"/>
      <c r="G76" s="257"/>
      <c r="H76" s="257"/>
      <c r="I76" s="257"/>
      <c r="J76" s="257"/>
      <c r="K76" s="257"/>
      <c r="L76" s="257"/>
    </row>
    <row r="77" spans="1:12" s="54" customFormat="1" ht="18.75" customHeight="1">
      <c r="A77" s="168" t="s">
        <v>198</v>
      </c>
      <c r="B77" s="173" t="s">
        <v>204</v>
      </c>
      <c r="C77" s="185">
        <v>1.1000000000000001</v>
      </c>
      <c r="D77" s="185">
        <v>1.1000000000000001</v>
      </c>
      <c r="E77" s="129">
        <f>D77/C77*100</f>
        <v>100</v>
      </c>
      <c r="F77" s="258"/>
      <c r="G77" s="257"/>
      <c r="H77" s="257"/>
      <c r="I77" s="257"/>
      <c r="J77" s="257"/>
      <c r="K77" s="257"/>
      <c r="L77" s="257"/>
    </row>
    <row r="78" spans="1:12" s="54" customFormat="1" ht="18.75" customHeight="1">
      <c r="A78" s="168" t="s">
        <v>197</v>
      </c>
      <c r="B78" s="179" t="s">
        <v>202</v>
      </c>
      <c r="C78" s="185">
        <v>3.3</v>
      </c>
      <c r="D78" s="185">
        <v>3.3</v>
      </c>
      <c r="E78" s="129">
        <f>D78/C78*100</f>
        <v>100</v>
      </c>
      <c r="F78" s="258"/>
      <c r="G78" s="257"/>
      <c r="H78" s="257"/>
      <c r="I78" s="257"/>
      <c r="J78" s="257"/>
      <c r="K78" s="257"/>
      <c r="L78" s="257"/>
    </row>
    <row r="79" spans="1:12" s="54" customFormat="1" ht="18.75" customHeight="1">
      <c r="A79" s="168" t="s">
        <v>505</v>
      </c>
      <c r="B79" s="173" t="s">
        <v>201</v>
      </c>
      <c r="C79" s="185">
        <v>0.3</v>
      </c>
      <c r="D79" s="185">
        <v>0.3</v>
      </c>
      <c r="E79" s="129">
        <f>D79/C79*100</f>
        <v>100</v>
      </c>
      <c r="F79" s="258"/>
      <c r="G79" s="257"/>
      <c r="H79" s="257"/>
      <c r="I79" s="257"/>
      <c r="J79" s="257"/>
      <c r="K79" s="257"/>
      <c r="L79" s="257"/>
    </row>
    <row r="80" spans="1:12" s="54" customFormat="1" ht="18.75" customHeight="1">
      <c r="A80" s="168" t="s">
        <v>77</v>
      </c>
      <c r="B80" s="174" t="s">
        <v>776</v>
      </c>
      <c r="C80" s="184">
        <f>SUM(C82:C85)</f>
        <v>4.3999999999999995</v>
      </c>
      <c r="D80" s="184">
        <f>SUM(D82:D85)</f>
        <v>4.3999999999999995</v>
      </c>
      <c r="E80" s="209">
        <f>D80/C80*100</f>
        <v>100</v>
      </c>
      <c r="F80" s="258"/>
      <c r="G80" s="257"/>
      <c r="H80" s="257"/>
      <c r="I80" s="257"/>
      <c r="J80" s="257"/>
      <c r="K80" s="257"/>
      <c r="L80" s="257"/>
    </row>
    <row r="81" spans="1:12" s="54" customFormat="1" ht="18.75" customHeight="1">
      <c r="A81" s="168"/>
      <c r="B81" s="175" t="s">
        <v>122</v>
      </c>
      <c r="C81" s="185"/>
      <c r="D81" s="185"/>
      <c r="E81" s="210"/>
      <c r="F81" s="258"/>
      <c r="G81" s="257"/>
      <c r="H81" s="257"/>
      <c r="I81" s="257"/>
      <c r="J81" s="257"/>
      <c r="K81" s="257"/>
      <c r="L81" s="257"/>
    </row>
    <row r="82" spans="1:12" s="54" customFormat="1" ht="18.75" customHeight="1">
      <c r="A82" s="168" t="s">
        <v>193</v>
      </c>
      <c r="B82" s="173" t="s">
        <v>191</v>
      </c>
      <c r="C82" s="113">
        <v>0.9</v>
      </c>
      <c r="D82" s="113">
        <v>0.9</v>
      </c>
      <c r="E82" s="129">
        <f>D82/C82*100</f>
        <v>100</v>
      </c>
      <c r="F82" s="258"/>
      <c r="G82" s="257"/>
      <c r="H82" s="257"/>
      <c r="I82" s="257"/>
      <c r="J82" s="257"/>
      <c r="K82" s="257"/>
      <c r="L82" s="257"/>
    </row>
    <row r="83" spans="1:12" s="54" customFormat="1" ht="18.75" customHeight="1">
      <c r="A83" s="168" t="s">
        <v>192</v>
      </c>
      <c r="B83" s="173" t="s">
        <v>188</v>
      </c>
      <c r="C83" s="113">
        <v>0.3</v>
      </c>
      <c r="D83" s="113">
        <v>0.3</v>
      </c>
      <c r="E83" s="129">
        <f>D83/C83*100</f>
        <v>100</v>
      </c>
      <c r="F83" s="258"/>
      <c r="G83" s="257"/>
      <c r="H83" s="257"/>
      <c r="I83" s="257"/>
      <c r="J83" s="257"/>
      <c r="K83" s="257"/>
      <c r="L83" s="257"/>
    </row>
    <row r="84" spans="1:12" s="54" customFormat="1" ht="18.75" customHeight="1">
      <c r="A84" s="168" t="s">
        <v>189</v>
      </c>
      <c r="B84" s="173" t="s">
        <v>185</v>
      </c>
      <c r="C84" s="113">
        <v>2.4</v>
      </c>
      <c r="D84" s="113">
        <v>2.4</v>
      </c>
      <c r="E84" s="129">
        <f>D84/C84*100</f>
        <v>100</v>
      </c>
      <c r="F84" s="258"/>
      <c r="G84" s="257"/>
      <c r="H84" s="257"/>
      <c r="I84" s="257"/>
      <c r="J84" s="257"/>
      <c r="K84" s="257"/>
      <c r="L84" s="257"/>
    </row>
    <row r="85" spans="1:12" s="54" customFormat="1" ht="18.75" customHeight="1">
      <c r="A85" s="168" t="s">
        <v>186</v>
      </c>
      <c r="B85" s="173" t="s">
        <v>183</v>
      </c>
      <c r="C85" s="113">
        <v>0.8</v>
      </c>
      <c r="D85" s="113">
        <v>0.8</v>
      </c>
      <c r="E85" s="129">
        <f>D85/C85*100</f>
        <v>100</v>
      </c>
      <c r="F85" s="258"/>
      <c r="G85" s="257"/>
      <c r="H85" s="257"/>
      <c r="I85" s="257"/>
      <c r="J85" s="257"/>
      <c r="K85" s="257"/>
      <c r="L85" s="257"/>
    </row>
    <row r="86" spans="1:12" s="54" customFormat="1" ht="36.75" customHeight="1">
      <c r="A86" s="168" t="s">
        <v>76</v>
      </c>
      <c r="B86" s="178" t="s">
        <v>829</v>
      </c>
      <c r="C86" s="184">
        <f>SUM(C88:C88)</f>
        <v>0.4</v>
      </c>
      <c r="D86" s="184">
        <f>SUM(D88:D88)</f>
        <v>0.4</v>
      </c>
      <c r="E86" s="209">
        <f>D86/C86*100</f>
        <v>100</v>
      </c>
      <c r="F86" s="258"/>
      <c r="G86" s="257"/>
      <c r="H86" s="257"/>
      <c r="I86" s="257"/>
      <c r="J86" s="257"/>
      <c r="K86" s="257"/>
      <c r="L86" s="257"/>
    </row>
    <row r="87" spans="1:12" s="54" customFormat="1" ht="18.75" customHeight="1">
      <c r="A87" s="168"/>
      <c r="B87" s="175" t="s">
        <v>122</v>
      </c>
      <c r="C87" s="185"/>
      <c r="D87" s="185"/>
      <c r="E87" s="129"/>
      <c r="F87" s="258"/>
      <c r="G87" s="257"/>
      <c r="H87" s="257"/>
      <c r="I87" s="257"/>
      <c r="J87" s="257"/>
      <c r="K87" s="257"/>
      <c r="L87" s="257"/>
    </row>
    <row r="88" spans="1:12" s="54" customFormat="1" ht="19.5" customHeight="1">
      <c r="A88" s="168" t="s">
        <v>179</v>
      </c>
      <c r="B88" s="173" t="s">
        <v>129</v>
      </c>
      <c r="C88" s="113">
        <v>0.4</v>
      </c>
      <c r="D88" s="113">
        <v>0.4</v>
      </c>
      <c r="E88" s="210">
        <f>D88/C88*100</f>
        <v>100</v>
      </c>
      <c r="F88" s="258"/>
      <c r="G88" s="257"/>
      <c r="H88" s="257"/>
      <c r="I88" s="257"/>
      <c r="J88" s="257"/>
      <c r="K88" s="257"/>
      <c r="L88" s="257"/>
    </row>
    <row r="89" spans="1:12" s="54" customFormat="1" ht="18.75" customHeight="1">
      <c r="A89" s="168" t="s">
        <v>75</v>
      </c>
      <c r="B89" s="174" t="s">
        <v>778</v>
      </c>
      <c r="C89" s="184">
        <f>SUM(C91:C91)</f>
        <v>0.3</v>
      </c>
      <c r="D89" s="184">
        <f>SUM(D91:D91)</f>
        <v>0.3</v>
      </c>
      <c r="E89" s="128">
        <f>D89/C89*100</f>
        <v>100</v>
      </c>
      <c r="F89" s="258"/>
      <c r="G89" s="257"/>
      <c r="H89" s="257"/>
      <c r="I89" s="257"/>
      <c r="J89" s="257"/>
      <c r="K89" s="257"/>
      <c r="L89" s="257"/>
    </row>
    <row r="90" spans="1:12" s="54" customFormat="1" ht="18.75" customHeight="1">
      <c r="A90" s="168"/>
      <c r="B90" s="175" t="s">
        <v>122</v>
      </c>
      <c r="C90" s="185"/>
      <c r="D90" s="185"/>
      <c r="E90" s="209"/>
      <c r="F90" s="258"/>
      <c r="G90" s="257"/>
      <c r="H90" s="257"/>
      <c r="I90" s="257"/>
      <c r="J90" s="257"/>
      <c r="K90" s="257"/>
      <c r="L90" s="257"/>
    </row>
    <row r="91" spans="1:12" s="54" customFormat="1" ht="18.75" customHeight="1">
      <c r="A91" s="168" t="s">
        <v>177</v>
      </c>
      <c r="B91" s="173" t="s">
        <v>174</v>
      </c>
      <c r="C91" s="113">
        <v>0.3</v>
      </c>
      <c r="D91" s="113">
        <v>0.3</v>
      </c>
      <c r="E91" s="210">
        <f>D91/C91*100</f>
        <v>100</v>
      </c>
      <c r="F91" s="258"/>
      <c r="G91" s="257"/>
      <c r="H91" s="257"/>
      <c r="I91" s="257"/>
      <c r="J91" s="257"/>
      <c r="K91" s="257"/>
      <c r="L91" s="257"/>
    </row>
    <row r="92" spans="1:12" s="54" customFormat="1" ht="36.75" customHeight="1">
      <c r="A92" s="168" t="s">
        <v>74</v>
      </c>
      <c r="B92" s="178" t="s">
        <v>828</v>
      </c>
      <c r="C92" s="184">
        <f>SUM(C94:C96)</f>
        <v>1.4</v>
      </c>
      <c r="D92" s="184">
        <f>SUM(D94:D96)</f>
        <v>1.4</v>
      </c>
      <c r="E92" s="128">
        <f>D92/C92*100</f>
        <v>100</v>
      </c>
      <c r="F92" s="258"/>
      <c r="G92" s="257"/>
      <c r="H92" s="257"/>
      <c r="I92" s="257"/>
      <c r="J92" s="257"/>
      <c r="K92" s="257"/>
      <c r="L92" s="257"/>
    </row>
    <row r="93" spans="1:12" s="54" customFormat="1" ht="18.75" customHeight="1">
      <c r="A93" s="168"/>
      <c r="B93" s="175" t="s">
        <v>122</v>
      </c>
      <c r="C93" s="185"/>
      <c r="D93" s="185"/>
      <c r="E93" s="209"/>
      <c r="F93" s="258"/>
      <c r="G93" s="257"/>
      <c r="H93" s="257"/>
      <c r="I93" s="257"/>
      <c r="J93" s="257"/>
      <c r="K93" s="257"/>
      <c r="L93" s="257"/>
    </row>
    <row r="94" spans="1:12" s="54" customFormat="1" ht="18.75" customHeight="1">
      <c r="A94" s="168" t="s">
        <v>173</v>
      </c>
      <c r="B94" s="173" t="s">
        <v>172</v>
      </c>
      <c r="C94" s="185">
        <v>0.5</v>
      </c>
      <c r="D94" s="185">
        <v>0.5</v>
      </c>
      <c r="E94" s="129">
        <f>D94/C94*100</f>
        <v>100</v>
      </c>
      <c r="F94" s="258"/>
      <c r="G94" s="257"/>
      <c r="H94" s="257"/>
      <c r="I94" s="257"/>
      <c r="J94" s="257"/>
      <c r="K94" s="257"/>
      <c r="L94" s="257"/>
    </row>
    <row r="95" spans="1:12" s="54" customFormat="1" ht="18.75" customHeight="1">
      <c r="A95" s="168" t="s">
        <v>170</v>
      </c>
      <c r="B95" s="173" t="s">
        <v>169</v>
      </c>
      <c r="C95" s="185">
        <v>0.4</v>
      </c>
      <c r="D95" s="185">
        <v>0.4</v>
      </c>
      <c r="E95" s="129">
        <f>D95/C95*100</f>
        <v>100</v>
      </c>
      <c r="F95" s="258"/>
      <c r="G95" s="257"/>
      <c r="H95" s="257"/>
      <c r="I95" s="257"/>
      <c r="J95" s="257"/>
      <c r="K95" s="257"/>
      <c r="L95" s="257"/>
    </row>
    <row r="96" spans="1:12" s="54" customFormat="1">
      <c r="A96" s="168" t="s">
        <v>167</v>
      </c>
      <c r="B96" s="173" t="s">
        <v>166</v>
      </c>
      <c r="C96" s="185">
        <v>0.5</v>
      </c>
      <c r="D96" s="185">
        <v>0.5</v>
      </c>
      <c r="E96" s="210">
        <f>D96/C96*100</f>
        <v>100</v>
      </c>
      <c r="F96" s="258"/>
      <c r="G96" s="257"/>
      <c r="H96" s="257"/>
      <c r="I96" s="257"/>
      <c r="J96" s="257"/>
      <c r="K96" s="257"/>
      <c r="L96" s="257"/>
    </row>
    <row r="97" spans="1:12" s="54" customFormat="1" ht="18.75" customHeight="1">
      <c r="A97" s="168" t="s">
        <v>73</v>
      </c>
      <c r="B97" s="178" t="s">
        <v>780</v>
      </c>
      <c r="C97" s="184">
        <f>SUM(C99:C99)</f>
        <v>0.2</v>
      </c>
      <c r="D97" s="184">
        <f>SUM(D99:D99)</f>
        <v>0.2</v>
      </c>
      <c r="E97" s="128">
        <f>D97/C97*100</f>
        <v>100</v>
      </c>
      <c r="F97" s="258"/>
      <c r="G97" s="257"/>
      <c r="H97" s="257"/>
      <c r="I97" s="257"/>
      <c r="J97" s="257"/>
      <c r="K97" s="257"/>
      <c r="L97" s="257"/>
    </row>
    <row r="98" spans="1:12" s="54" customFormat="1" ht="18.75" customHeight="1">
      <c r="A98" s="168"/>
      <c r="B98" s="175" t="s">
        <v>122</v>
      </c>
      <c r="C98" s="185"/>
      <c r="D98" s="185"/>
      <c r="E98" s="209"/>
      <c r="F98" s="258"/>
      <c r="G98" s="257"/>
      <c r="H98" s="257"/>
      <c r="I98" s="257"/>
      <c r="J98" s="257"/>
      <c r="K98" s="257"/>
      <c r="L98" s="257"/>
    </row>
    <row r="99" spans="1:12" s="54" customFormat="1" ht="18.75" customHeight="1">
      <c r="A99" s="168" t="s">
        <v>163</v>
      </c>
      <c r="B99" s="179" t="s">
        <v>417</v>
      </c>
      <c r="C99" s="113">
        <v>0.2</v>
      </c>
      <c r="D99" s="113">
        <v>0.2</v>
      </c>
      <c r="E99" s="129">
        <f>D99/C99*100</f>
        <v>100</v>
      </c>
      <c r="F99" s="258"/>
      <c r="G99" s="257"/>
      <c r="H99" s="257"/>
      <c r="I99" s="257"/>
      <c r="J99" s="257"/>
      <c r="K99" s="257"/>
      <c r="L99" s="257"/>
    </row>
    <row r="100" spans="1:12" s="54" customFormat="1" ht="18.75" customHeight="1">
      <c r="A100" s="168" t="s">
        <v>72</v>
      </c>
      <c r="B100" s="180" t="s">
        <v>781</v>
      </c>
      <c r="C100" s="184">
        <f>SUM(C102:C102)</f>
        <v>1</v>
      </c>
      <c r="D100" s="352">
        <v>1</v>
      </c>
      <c r="E100" s="128">
        <f>D100/C100*100</f>
        <v>100</v>
      </c>
      <c r="F100" s="258"/>
      <c r="G100" s="257"/>
      <c r="H100" s="257"/>
      <c r="I100" s="257"/>
      <c r="J100" s="257"/>
      <c r="K100" s="257"/>
      <c r="L100" s="257"/>
    </row>
    <row r="101" spans="1:12" s="54" customFormat="1" ht="18.75" customHeight="1">
      <c r="A101" s="168"/>
      <c r="B101" s="175" t="s">
        <v>122</v>
      </c>
      <c r="C101" s="185"/>
      <c r="D101" s="255"/>
      <c r="E101" s="210"/>
      <c r="F101" s="258"/>
      <c r="G101" s="257"/>
      <c r="H101" s="257"/>
      <c r="I101" s="257"/>
      <c r="J101" s="257"/>
      <c r="K101" s="257"/>
      <c r="L101" s="257"/>
    </row>
    <row r="102" spans="1:12" s="54" customFormat="1" ht="18.75" customHeight="1">
      <c r="A102" s="168" t="s">
        <v>160</v>
      </c>
      <c r="B102" s="179" t="s">
        <v>162</v>
      </c>
      <c r="C102" s="113">
        <v>1</v>
      </c>
      <c r="D102" s="255">
        <v>1</v>
      </c>
      <c r="E102" s="129">
        <f>D102/C102*100</f>
        <v>100</v>
      </c>
      <c r="F102" s="258"/>
      <c r="G102" s="257"/>
      <c r="H102" s="257"/>
      <c r="I102" s="257"/>
      <c r="J102" s="257"/>
      <c r="K102" s="257"/>
      <c r="L102" s="257"/>
    </row>
    <row r="103" spans="1:12" s="54" customFormat="1" ht="18.75" customHeight="1">
      <c r="A103" s="168" t="s">
        <v>71</v>
      </c>
      <c r="B103" s="174" t="s">
        <v>782</v>
      </c>
      <c r="C103" s="184">
        <f>SUM(C105:C106)</f>
        <v>2</v>
      </c>
      <c r="D103" s="128">
        <v>2</v>
      </c>
      <c r="E103" s="128">
        <f>D103/C103*100</f>
        <v>100</v>
      </c>
      <c r="F103" s="258"/>
      <c r="G103" s="257"/>
      <c r="H103" s="257"/>
      <c r="I103" s="257"/>
      <c r="J103" s="257"/>
      <c r="K103" s="257"/>
      <c r="L103" s="257"/>
    </row>
    <row r="104" spans="1:12" s="54" customFormat="1" ht="18.75" customHeight="1">
      <c r="A104" s="168"/>
      <c r="B104" s="175" t="s">
        <v>122</v>
      </c>
      <c r="C104" s="185"/>
      <c r="D104" s="255"/>
      <c r="E104" s="210"/>
      <c r="F104" s="258"/>
      <c r="G104" s="257"/>
      <c r="H104" s="257"/>
      <c r="I104" s="257"/>
      <c r="J104" s="257"/>
      <c r="K104" s="257"/>
      <c r="L104" s="257"/>
    </row>
    <row r="105" spans="1:12" s="54" customFormat="1" ht="18.75" customHeight="1">
      <c r="A105" s="168" t="s">
        <v>155</v>
      </c>
      <c r="B105" s="175" t="s">
        <v>129</v>
      </c>
      <c r="C105" s="113">
        <v>1.3</v>
      </c>
      <c r="D105" s="255">
        <v>1.3</v>
      </c>
      <c r="E105" s="129">
        <f>D105/C105*100</f>
        <v>100</v>
      </c>
      <c r="F105" s="258"/>
      <c r="G105" s="257"/>
      <c r="H105" s="257"/>
      <c r="I105" s="257"/>
      <c r="J105" s="257"/>
      <c r="K105" s="257"/>
      <c r="L105" s="257"/>
    </row>
    <row r="106" spans="1:12" s="54" customFormat="1" ht="18.75" customHeight="1">
      <c r="A106" s="168" t="s">
        <v>176</v>
      </c>
      <c r="B106" s="173" t="s">
        <v>157</v>
      </c>
      <c r="C106" s="113">
        <v>0.7</v>
      </c>
      <c r="D106" s="129">
        <v>0.7</v>
      </c>
      <c r="E106" s="129">
        <f>D106/C106*100</f>
        <v>100</v>
      </c>
      <c r="F106" s="258"/>
      <c r="G106" s="257"/>
      <c r="H106" s="257"/>
      <c r="I106" s="257"/>
      <c r="J106" s="257"/>
      <c r="K106" s="257"/>
      <c r="L106" s="257"/>
    </row>
    <row r="107" spans="1:12" s="54" customFormat="1" ht="38.25" customHeight="1">
      <c r="A107" s="168" t="s">
        <v>70</v>
      </c>
      <c r="B107" s="178" t="s">
        <v>830</v>
      </c>
      <c r="C107" s="184">
        <f>SUM(C109:C109)</f>
        <v>2.2000000000000002</v>
      </c>
      <c r="D107" s="128">
        <v>2.2000000000000002</v>
      </c>
      <c r="E107" s="128">
        <f>D107/C107*100</f>
        <v>100</v>
      </c>
      <c r="F107" s="258"/>
      <c r="G107" s="257"/>
      <c r="H107" s="257"/>
      <c r="I107" s="257"/>
      <c r="J107" s="257"/>
      <c r="K107" s="257"/>
      <c r="L107" s="257"/>
    </row>
    <row r="108" spans="1:12" s="54" customFormat="1" ht="19.5" customHeight="1">
      <c r="A108" s="168"/>
      <c r="B108" s="175" t="s">
        <v>122</v>
      </c>
      <c r="C108" s="185"/>
      <c r="D108" s="255"/>
      <c r="E108" s="210"/>
      <c r="F108" s="258"/>
      <c r="G108" s="257"/>
      <c r="H108" s="257"/>
      <c r="I108" s="257"/>
      <c r="J108" s="257"/>
      <c r="K108" s="257"/>
      <c r="L108" s="257"/>
    </row>
    <row r="109" spans="1:12" s="54" customFormat="1" ht="18.75" customHeight="1">
      <c r="A109" s="168" t="s">
        <v>153</v>
      </c>
      <c r="B109" s="173" t="s">
        <v>154</v>
      </c>
      <c r="C109" s="113">
        <v>2.2000000000000002</v>
      </c>
      <c r="D109" s="255">
        <v>2.2000000000000002</v>
      </c>
      <c r="E109" s="129">
        <f>D109/C109*100</f>
        <v>100</v>
      </c>
      <c r="F109" s="258"/>
      <c r="G109" s="257"/>
      <c r="H109" s="257"/>
      <c r="I109" s="257"/>
      <c r="J109" s="257"/>
      <c r="K109" s="257"/>
      <c r="L109" s="257"/>
    </row>
    <row r="110" spans="1:12" s="54" customFormat="1" ht="18.75" customHeight="1">
      <c r="A110" s="168" t="s">
        <v>69</v>
      </c>
      <c r="B110" s="174" t="s">
        <v>784</v>
      </c>
      <c r="C110" s="184">
        <f>SUM(C112:C112)</f>
        <v>0.3</v>
      </c>
      <c r="D110" s="128">
        <v>0.2</v>
      </c>
      <c r="E110" s="128">
        <f>D110/C110*100</f>
        <v>66.666666666666671</v>
      </c>
      <c r="F110" s="258"/>
      <c r="G110" s="257"/>
      <c r="H110" s="257"/>
      <c r="I110" s="257"/>
      <c r="J110" s="257"/>
      <c r="K110" s="257"/>
      <c r="L110" s="257"/>
    </row>
    <row r="111" spans="1:12" s="54" customFormat="1" ht="18.75" customHeight="1">
      <c r="A111" s="168"/>
      <c r="B111" s="175" t="s">
        <v>122</v>
      </c>
      <c r="C111" s="185"/>
      <c r="D111" s="255"/>
      <c r="E111" s="210"/>
      <c r="F111" s="258"/>
      <c r="G111" s="257"/>
      <c r="H111" s="257"/>
      <c r="I111" s="257"/>
      <c r="J111" s="257"/>
      <c r="K111" s="257"/>
      <c r="L111" s="257"/>
    </row>
    <row r="112" spans="1:12" s="54" customFormat="1" ht="18.75" customHeight="1">
      <c r="A112" s="168" t="s">
        <v>151</v>
      </c>
      <c r="B112" s="173" t="s">
        <v>152</v>
      </c>
      <c r="C112" s="185">
        <v>0.3</v>
      </c>
      <c r="D112" s="255">
        <v>0.2</v>
      </c>
      <c r="E112" s="129">
        <f>D112/C112*100</f>
        <v>66.666666666666671</v>
      </c>
      <c r="F112" s="258"/>
      <c r="G112" s="257"/>
      <c r="H112" s="257"/>
      <c r="I112" s="257"/>
      <c r="J112" s="257"/>
      <c r="K112" s="257"/>
      <c r="L112" s="257"/>
    </row>
    <row r="113" spans="1:12" s="54" customFormat="1" ht="18.75" customHeight="1">
      <c r="A113" s="168" t="s">
        <v>67</v>
      </c>
      <c r="B113" s="174" t="s">
        <v>785</v>
      </c>
      <c r="C113" s="184">
        <f>SUM(C115:C115)</f>
        <v>0.4</v>
      </c>
      <c r="D113" s="184">
        <f>SUM(D115:D115)</f>
        <v>0.4</v>
      </c>
      <c r="E113" s="128">
        <f>D113/C113*100</f>
        <v>100</v>
      </c>
      <c r="F113" s="258"/>
      <c r="G113" s="257"/>
      <c r="H113" s="257"/>
      <c r="I113" s="257"/>
      <c r="J113" s="257"/>
      <c r="K113" s="257"/>
      <c r="L113" s="257"/>
    </row>
    <row r="114" spans="1:12" s="54" customFormat="1" ht="18.75" customHeight="1">
      <c r="A114" s="168"/>
      <c r="B114" s="175" t="s">
        <v>122</v>
      </c>
      <c r="C114" s="185"/>
      <c r="D114" s="185"/>
      <c r="E114" s="210"/>
      <c r="F114" s="258"/>
      <c r="G114" s="257"/>
      <c r="H114" s="257"/>
      <c r="I114" s="257"/>
      <c r="J114" s="257"/>
      <c r="K114" s="257"/>
      <c r="L114" s="257"/>
    </row>
    <row r="115" spans="1:12" s="54" customFormat="1" ht="18.75" customHeight="1">
      <c r="A115" s="168" t="s">
        <v>148</v>
      </c>
      <c r="B115" s="173" t="s">
        <v>150</v>
      </c>
      <c r="C115" s="113">
        <v>0.4</v>
      </c>
      <c r="D115" s="113">
        <v>0.4</v>
      </c>
      <c r="E115" s="129">
        <f>D115/C115*100</f>
        <v>100</v>
      </c>
      <c r="F115" s="258"/>
      <c r="G115" s="257"/>
      <c r="H115" s="257"/>
      <c r="I115" s="257"/>
      <c r="J115" s="257"/>
      <c r="K115" s="257"/>
      <c r="L115" s="257"/>
    </row>
    <row r="116" spans="1:12" s="54" customFormat="1" ht="18.75" customHeight="1">
      <c r="A116" s="168" t="s">
        <v>66</v>
      </c>
      <c r="B116" s="178" t="s">
        <v>786</v>
      </c>
      <c r="C116" s="184">
        <f>SUM(C118:C118)</f>
        <v>0.4</v>
      </c>
      <c r="D116" s="184">
        <f>SUM(D118:D118)</f>
        <v>0.4</v>
      </c>
      <c r="E116" s="209">
        <f>D116/C116*100</f>
        <v>100</v>
      </c>
      <c r="F116" s="258"/>
      <c r="G116" s="257"/>
      <c r="H116" s="257"/>
      <c r="I116" s="257"/>
      <c r="J116" s="257"/>
      <c r="K116" s="257"/>
      <c r="L116" s="257"/>
    </row>
    <row r="117" spans="1:12" s="54" customFormat="1" ht="18.75" customHeight="1">
      <c r="A117" s="168"/>
      <c r="B117" s="175" t="s">
        <v>122</v>
      </c>
      <c r="C117" s="185"/>
      <c r="D117" s="185"/>
      <c r="E117" s="210"/>
      <c r="F117" s="258"/>
      <c r="G117" s="257"/>
      <c r="H117" s="257"/>
      <c r="I117" s="257"/>
      <c r="J117" s="257"/>
      <c r="K117" s="257"/>
      <c r="L117" s="257"/>
    </row>
    <row r="118" spans="1:12" s="54" customFormat="1" ht="18.75" customHeight="1">
      <c r="A118" s="114" t="s">
        <v>144</v>
      </c>
      <c r="B118" s="179" t="s">
        <v>147</v>
      </c>
      <c r="C118" s="113">
        <v>0.4</v>
      </c>
      <c r="D118" s="113">
        <v>0.4</v>
      </c>
      <c r="E118" s="129">
        <f>D118/C118*100</f>
        <v>100</v>
      </c>
      <c r="F118" s="258"/>
      <c r="G118" s="257"/>
      <c r="H118" s="257"/>
      <c r="I118" s="257"/>
      <c r="J118" s="257"/>
      <c r="K118" s="257"/>
      <c r="L118" s="257"/>
    </row>
    <row r="119" spans="1:12" s="54" customFormat="1" ht="37.5">
      <c r="A119" s="168" t="s">
        <v>65</v>
      </c>
      <c r="B119" s="178" t="s">
        <v>821</v>
      </c>
      <c r="C119" s="184">
        <f>SUM(C121:C121)</f>
        <v>2.4</v>
      </c>
      <c r="D119" s="184">
        <f>SUM(D121:D121)</f>
        <v>2.4</v>
      </c>
      <c r="E119" s="209">
        <f>D119/C119*100</f>
        <v>100</v>
      </c>
      <c r="F119" s="258"/>
      <c r="G119" s="257"/>
      <c r="H119" s="257"/>
      <c r="I119" s="257"/>
      <c r="J119" s="257"/>
      <c r="K119" s="257"/>
      <c r="L119" s="257"/>
    </row>
    <row r="120" spans="1:12" s="54" customFormat="1" ht="18.75" customHeight="1">
      <c r="A120" s="168"/>
      <c r="B120" s="175" t="s">
        <v>122</v>
      </c>
      <c r="C120" s="185"/>
      <c r="D120" s="185"/>
      <c r="E120" s="210"/>
      <c r="F120" s="258"/>
      <c r="G120" s="257"/>
      <c r="H120" s="257"/>
      <c r="I120" s="257"/>
      <c r="J120" s="257"/>
      <c r="K120" s="257"/>
      <c r="L120" s="257"/>
    </row>
    <row r="121" spans="1:12" s="54" customFormat="1" ht="18.75" customHeight="1">
      <c r="A121" s="168" t="s">
        <v>140</v>
      </c>
      <c r="B121" s="181" t="s">
        <v>143</v>
      </c>
      <c r="C121" s="185">
        <v>2.4</v>
      </c>
      <c r="D121" s="185">
        <v>2.4</v>
      </c>
      <c r="E121" s="129">
        <f>D121/C121*100</f>
        <v>100</v>
      </c>
      <c r="F121" s="258"/>
      <c r="G121" s="257"/>
      <c r="H121" s="257"/>
      <c r="I121" s="257"/>
      <c r="J121" s="257"/>
      <c r="K121" s="257"/>
      <c r="L121" s="257"/>
    </row>
    <row r="122" spans="1:12" s="54" customFormat="1" ht="18.75" customHeight="1">
      <c r="A122" s="168" t="s">
        <v>64</v>
      </c>
      <c r="B122" s="178" t="s">
        <v>787</v>
      </c>
      <c r="C122" s="184">
        <f>SUM(C124:C125)</f>
        <v>1.7999999999999998</v>
      </c>
      <c r="D122" s="184">
        <f>SUM(D124:D125)</f>
        <v>1.7999999999999998</v>
      </c>
      <c r="E122" s="209">
        <f>D122/C122*100</f>
        <v>100</v>
      </c>
      <c r="F122" s="258"/>
      <c r="G122" s="257"/>
      <c r="H122" s="257"/>
      <c r="I122" s="257"/>
      <c r="J122" s="257"/>
      <c r="K122" s="257"/>
      <c r="L122" s="257"/>
    </row>
    <row r="123" spans="1:12" s="54" customFormat="1" ht="18.75" customHeight="1">
      <c r="A123" s="168"/>
      <c r="B123" s="175" t="s">
        <v>122</v>
      </c>
      <c r="C123" s="185"/>
      <c r="D123" s="185"/>
      <c r="E123" s="210"/>
      <c r="F123" s="258"/>
      <c r="G123" s="257"/>
      <c r="H123" s="257"/>
      <c r="I123" s="257"/>
      <c r="J123" s="257"/>
      <c r="K123" s="257"/>
      <c r="L123" s="257"/>
    </row>
    <row r="124" spans="1:12" s="54" customFormat="1" ht="18.75" customHeight="1">
      <c r="A124" s="168" t="s">
        <v>134</v>
      </c>
      <c r="B124" s="173" t="s">
        <v>129</v>
      </c>
      <c r="C124" s="113">
        <v>0.6</v>
      </c>
      <c r="D124" s="113">
        <v>0.6</v>
      </c>
      <c r="E124" s="129">
        <f>D124/C124*100</f>
        <v>100</v>
      </c>
      <c r="F124" s="258"/>
      <c r="G124" s="257"/>
      <c r="H124" s="257"/>
      <c r="I124" s="257"/>
      <c r="J124" s="257"/>
      <c r="K124" s="257"/>
      <c r="L124" s="257"/>
    </row>
    <row r="125" spans="1:12" s="54" customFormat="1" ht="18.75" customHeight="1">
      <c r="A125" s="168" t="s">
        <v>133</v>
      </c>
      <c r="B125" s="173" t="s">
        <v>137</v>
      </c>
      <c r="C125" s="113">
        <v>1.2</v>
      </c>
      <c r="D125" s="113">
        <v>1.2</v>
      </c>
      <c r="E125" s="129">
        <f>D125/C125*100</f>
        <v>100</v>
      </c>
      <c r="F125" s="258"/>
      <c r="G125" s="257"/>
      <c r="H125" s="257"/>
      <c r="I125" s="257"/>
      <c r="J125" s="257"/>
      <c r="K125" s="257"/>
      <c r="L125" s="257"/>
    </row>
    <row r="126" spans="1:12" s="54" customFormat="1" ht="18.75" customHeight="1">
      <c r="A126" s="168" t="s">
        <v>63</v>
      </c>
      <c r="B126" s="174" t="s">
        <v>789</v>
      </c>
      <c r="C126" s="184">
        <f>SUM(C128:C129)</f>
        <v>1.3</v>
      </c>
      <c r="D126" s="184">
        <f>SUM(D128:D129)</f>
        <v>1.3</v>
      </c>
      <c r="E126" s="128">
        <f>D126/C126*100</f>
        <v>100</v>
      </c>
      <c r="F126" s="258"/>
      <c r="G126" s="257"/>
      <c r="H126" s="257"/>
      <c r="I126" s="257"/>
      <c r="J126" s="257"/>
      <c r="K126" s="257"/>
      <c r="L126" s="257"/>
    </row>
    <row r="127" spans="1:12" s="54" customFormat="1" ht="18.75" customHeight="1">
      <c r="A127" s="168"/>
      <c r="B127" s="175" t="s">
        <v>122</v>
      </c>
      <c r="C127" s="185"/>
      <c r="D127" s="185"/>
      <c r="E127" s="210"/>
      <c r="F127" s="258"/>
      <c r="G127" s="257"/>
      <c r="H127" s="257"/>
      <c r="I127" s="257"/>
      <c r="J127" s="257"/>
      <c r="K127" s="257"/>
      <c r="L127" s="257"/>
    </row>
    <row r="128" spans="1:12" s="54" customFormat="1" ht="18.75" customHeight="1">
      <c r="A128" s="168" t="s">
        <v>130</v>
      </c>
      <c r="B128" s="179" t="s">
        <v>126</v>
      </c>
      <c r="C128" s="185">
        <v>0.5</v>
      </c>
      <c r="D128" s="185">
        <v>0.5</v>
      </c>
      <c r="E128" s="129">
        <f>D128/C128*100</f>
        <v>100</v>
      </c>
      <c r="F128" s="258"/>
      <c r="G128" s="257"/>
      <c r="H128" s="257"/>
      <c r="I128" s="257"/>
      <c r="J128" s="257"/>
      <c r="K128" s="257"/>
      <c r="L128" s="257"/>
    </row>
    <row r="129" spans="1:12" s="54" customFormat="1" ht="18.75" customHeight="1">
      <c r="A129" s="168" t="s">
        <v>127</v>
      </c>
      <c r="B129" s="179" t="s">
        <v>124</v>
      </c>
      <c r="C129" s="185">
        <v>0.8</v>
      </c>
      <c r="D129" s="185">
        <v>0.8</v>
      </c>
      <c r="E129" s="129">
        <f>D129/C129*100</f>
        <v>100</v>
      </c>
      <c r="F129" s="258"/>
      <c r="G129" s="257"/>
      <c r="H129" s="257"/>
      <c r="I129" s="257"/>
      <c r="J129" s="257"/>
      <c r="K129" s="257"/>
      <c r="L129" s="257"/>
    </row>
    <row r="130" spans="1:12" s="54" customFormat="1" ht="18.75" customHeight="1">
      <c r="A130" s="168" t="s">
        <v>62</v>
      </c>
      <c r="B130" s="174" t="s">
        <v>790</v>
      </c>
      <c r="C130" s="184">
        <f>SUM(C132:C133)</f>
        <v>7.8</v>
      </c>
      <c r="D130" s="184">
        <f>SUM(D132:D133)</f>
        <v>7.8</v>
      </c>
      <c r="E130" s="128">
        <f>D130/C130*100</f>
        <v>100</v>
      </c>
      <c r="F130" s="258"/>
      <c r="G130" s="257"/>
      <c r="H130" s="257"/>
      <c r="I130" s="257"/>
      <c r="J130" s="257"/>
      <c r="K130" s="257"/>
      <c r="L130" s="257"/>
    </row>
    <row r="131" spans="1:12" s="54" customFormat="1" ht="18.75" customHeight="1">
      <c r="A131" s="168"/>
      <c r="B131" s="175" t="s">
        <v>122</v>
      </c>
      <c r="C131" s="185"/>
      <c r="D131" s="185"/>
      <c r="E131" s="210"/>
      <c r="F131" s="258"/>
      <c r="G131" s="257"/>
      <c r="H131" s="257"/>
      <c r="I131" s="257"/>
      <c r="J131" s="257"/>
      <c r="K131" s="257"/>
      <c r="L131" s="257"/>
    </row>
    <row r="132" spans="1:12" s="54" customFormat="1" ht="18.75" customHeight="1">
      <c r="A132" s="168" t="s">
        <v>120</v>
      </c>
      <c r="B132" s="173" t="s">
        <v>129</v>
      </c>
      <c r="C132" s="185">
        <v>0.1</v>
      </c>
      <c r="D132" s="185">
        <v>0.1</v>
      </c>
      <c r="E132" s="129">
        <f t="shared" ref="E132:E138" si="2">D132/C132*100</f>
        <v>100</v>
      </c>
      <c r="F132" s="258"/>
      <c r="G132" s="257"/>
      <c r="H132" s="257"/>
      <c r="I132" s="257"/>
      <c r="J132" s="257"/>
      <c r="K132" s="257"/>
      <c r="L132" s="257"/>
    </row>
    <row r="133" spans="1:12" s="54" customFormat="1" ht="18.75" customHeight="1">
      <c r="A133" s="168" t="s">
        <v>149</v>
      </c>
      <c r="B133" s="173" t="s">
        <v>119</v>
      </c>
      <c r="C133" s="185">
        <v>7.7</v>
      </c>
      <c r="D133" s="185">
        <v>7.7</v>
      </c>
      <c r="E133" s="129">
        <f t="shared" si="2"/>
        <v>100</v>
      </c>
      <c r="F133" s="258"/>
      <c r="G133" s="257"/>
      <c r="H133" s="257"/>
      <c r="I133" s="257"/>
      <c r="J133" s="257"/>
      <c r="K133" s="257"/>
      <c r="L133" s="257"/>
    </row>
    <row r="134" spans="1:12" s="54" customFormat="1" ht="18.75" customHeight="1">
      <c r="A134" s="168" t="s">
        <v>61</v>
      </c>
      <c r="B134" s="178" t="s">
        <v>4</v>
      </c>
      <c r="C134" s="120">
        <v>8.3000000000000007</v>
      </c>
      <c r="D134" s="352">
        <v>8.3000000000000007</v>
      </c>
      <c r="E134" s="128">
        <f t="shared" si="2"/>
        <v>100</v>
      </c>
      <c r="F134" s="258"/>
      <c r="G134" s="257"/>
      <c r="H134" s="257"/>
      <c r="I134" s="257"/>
      <c r="J134" s="257"/>
      <c r="K134" s="257"/>
      <c r="L134" s="257"/>
    </row>
    <row r="135" spans="1:12" s="54" customFormat="1" ht="18.75" customHeight="1">
      <c r="A135" s="168" t="s">
        <v>60</v>
      </c>
      <c r="B135" s="178" t="s">
        <v>5</v>
      </c>
      <c r="C135" s="120">
        <v>8.6</v>
      </c>
      <c r="D135" s="352">
        <v>8.5</v>
      </c>
      <c r="E135" s="128">
        <f t="shared" si="2"/>
        <v>98.83720930232559</v>
      </c>
      <c r="F135" s="258"/>
      <c r="G135" s="257"/>
      <c r="H135" s="257"/>
      <c r="I135" s="257"/>
      <c r="J135" s="257"/>
      <c r="K135" s="257"/>
      <c r="L135" s="257"/>
    </row>
    <row r="136" spans="1:12" s="54" customFormat="1" ht="18.75" customHeight="1">
      <c r="A136" s="168" t="s">
        <v>59</v>
      </c>
      <c r="B136" s="178" t="s">
        <v>6</v>
      </c>
      <c r="C136" s="184">
        <v>3.1</v>
      </c>
      <c r="D136" s="352">
        <v>3.1</v>
      </c>
      <c r="E136" s="128">
        <f t="shared" si="2"/>
        <v>100</v>
      </c>
      <c r="F136" s="258"/>
      <c r="G136" s="257"/>
      <c r="H136" s="257"/>
      <c r="I136" s="257"/>
      <c r="J136" s="257"/>
      <c r="K136" s="257"/>
      <c r="L136" s="257"/>
    </row>
    <row r="137" spans="1:12" s="54" customFormat="1" ht="18.75" customHeight="1">
      <c r="A137" s="168" t="s">
        <v>58</v>
      </c>
      <c r="B137" s="178" t="s">
        <v>7</v>
      </c>
      <c r="C137" s="184">
        <v>3.8</v>
      </c>
      <c r="D137" s="352">
        <v>3.8</v>
      </c>
      <c r="E137" s="128">
        <f t="shared" si="2"/>
        <v>100</v>
      </c>
      <c r="F137" s="258"/>
      <c r="G137" s="257"/>
      <c r="H137" s="257"/>
      <c r="I137" s="257"/>
      <c r="J137" s="257"/>
      <c r="K137" s="257"/>
      <c r="L137" s="257"/>
    </row>
    <row r="138" spans="1:12" s="54" customFormat="1" ht="18.75" customHeight="1">
      <c r="A138" s="168" t="s">
        <v>57</v>
      </c>
      <c r="B138" s="178" t="s">
        <v>8</v>
      </c>
      <c r="C138" s="184">
        <v>102</v>
      </c>
      <c r="D138" s="352">
        <v>102</v>
      </c>
      <c r="E138" s="128">
        <f t="shared" si="2"/>
        <v>100</v>
      </c>
      <c r="F138" s="258"/>
      <c r="G138" s="257"/>
      <c r="H138" s="257"/>
      <c r="I138" s="257"/>
      <c r="J138" s="257"/>
      <c r="K138" s="257"/>
      <c r="L138" s="257"/>
    </row>
    <row r="139" spans="1:12" s="54" customFormat="1" ht="18.75" customHeight="1">
      <c r="A139" s="59"/>
      <c r="B139" s="159" t="s">
        <v>9</v>
      </c>
      <c r="C139" s="255">
        <f>C10+C13+C16+C20+C26+C29+C33+C37+C41+C45+C48+C51+C54+C57+C60+C64+C67+C71+C75+C80+C86+C89+C92+C97+C100+C103+C107+C110+C113+C116+C119+C122+C126+C130+C134+C135+C136+C137+C138</f>
        <v>183.09999999999997</v>
      </c>
      <c r="D139" s="255">
        <f>D10+D13+D16+D20+D26+D29+D33+D37+D41+D45+D48+D51+D54+D57+D60+D64+D67+D71+D75+D80+D86+D89+D92+D97+D100+D103+D107+D110+D113+D116+D119+D122+D126+D130+D134+D135+D136+D137+D138</f>
        <v>182.79999999999998</v>
      </c>
      <c r="E139" s="129">
        <f t="shared" ref="E139" si="3">D139/C139*100</f>
        <v>99.836155106499191</v>
      </c>
      <c r="F139" s="258"/>
      <c r="G139" s="257"/>
      <c r="H139" s="257"/>
      <c r="I139" s="257"/>
      <c r="J139" s="257"/>
      <c r="K139" s="257"/>
      <c r="L139" s="257"/>
    </row>
    <row r="140" spans="1:12" s="54" customFormat="1" ht="18.75" customHeight="1">
      <c r="A140" s="58"/>
      <c r="B140" s="57"/>
      <c r="C140" s="56"/>
      <c r="D140" s="56"/>
      <c r="E140" s="167"/>
      <c r="F140" s="257"/>
      <c r="G140" s="257"/>
      <c r="H140" s="257"/>
      <c r="I140" s="257"/>
      <c r="J140" s="257"/>
      <c r="K140" s="257"/>
      <c r="L140" s="257"/>
    </row>
    <row r="141" spans="1:12" s="54" customFormat="1" ht="15" customHeight="1">
      <c r="A141" s="377" t="s">
        <v>118</v>
      </c>
      <c r="B141" s="377"/>
      <c r="C141" s="377"/>
      <c r="D141" s="378"/>
      <c r="E141" s="378"/>
      <c r="F141" s="257"/>
      <c r="G141" s="257"/>
      <c r="H141" s="257"/>
      <c r="I141" s="257"/>
      <c r="J141" s="257"/>
      <c r="K141" s="257"/>
      <c r="L141" s="257"/>
    </row>
    <row r="142" spans="1:12" s="54" customFormat="1">
      <c r="C142" s="55"/>
      <c r="F142" s="257"/>
      <c r="G142" s="257"/>
      <c r="H142" s="257"/>
      <c r="I142" s="257"/>
      <c r="J142" s="257"/>
      <c r="K142" s="257"/>
      <c r="L142" s="257"/>
    </row>
    <row r="143" spans="1:12" s="54" customFormat="1">
      <c r="C143" s="55"/>
      <c r="F143" s="257"/>
      <c r="G143" s="257"/>
      <c r="H143" s="257"/>
      <c r="I143" s="257"/>
      <c r="J143" s="257"/>
      <c r="K143" s="257"/>
      <c r="L143" s="257"/>
    </row>
    <row r="144" spans="1:12" s="54" customFormat="1">
      <c r="C144" s="55"/>
      <c r="D144" s="55"/>
      <c r="F144" s="257"/>
      <c r="G144" s="257"/>
      <c r="H144" s="257"/>
      <c r="I144" s="257"/>
      <c r="J144" s="257"/>
      <c r="K144" s="257"/>
      <c r="L144" s="257"/>
    </row>
    <row r="145" spans="3:12" s="54" customFormat="1">
      <c r="C145" s="55"/>
      <c r="D145" s="55"/>
      <c r="F145" s="257"/>
      <c r="G145" s="257"/>
      <c r="H145" s="257"/>
      <c r="I145" s="257"/>
      <c r="J145" s="257"/>
      <c r="K145" s="257"/>
      <c r="L145" s="257"/>
    </row>
    <row r="146" spans="3:12" s="54" customFormat="1">
      <c r="C146" s="55"/>
      <c r="F146" s="257"/>
      <c r="G146" s="257"/>
      <c r="H146" s="257"/>
      <c r="I146" s="257"/>
      <c r="J146" s="257"/>
      <c r="K146" s="257"/>
      <c r="L146" s="257"/>
    </row>
    <row r="147" spans="3:12" s="54" customFormat="1">
      <c r="C147" s="55"/>
      <c r="F147" s="257"/>
      <c r="G147" s="257"/>
      <c r="H147" s="257"/>
      <c r="I147" s="257"/>
      <c r="J147" s="257"/>
      <c r="K147" s="257"/>
      <c r="L147" s="257"/>
    </row>
    <row r="148" spans="3:12" s="54" customFormat="1">
      <c r="C148" s="55"/>
      <c r="F148" s="257"/>
      <c r="G148" s="257"/>
      <c r="H148" s="257"/>
      <c r="I148" s="257"/>
      <c r="J148" s="257"/>
      <c r="K148" s="257"/>
      <c r="L148" s="257"/>
    </row>
    <row r="149" spans="3:12" s="54" customFormat="1">
      <c r="C149" s="55"/>
      <c r="F149" s="257"/>
      <c r="G149" s="257"/>
      <c r="H149" s="257"/>
      <c r="I149" s="257"/>
      <c r="J149" s="257"/>
      <c r="K149" s="257"/>
      <c r="L149" s="257"/>
    </row>
  </sheetData>
  <customSheetViews>
    <customSheetView guid="{7EABBF37-D56A-46DE-9AD5-6CA4EBC3AA57}" showPageBreaks="1" showAutoFilter="1" hiddenColumns="1">
      <selection activeCell="A3" sqref="A3:F3"/>
      <pageMargins left="0.78740157480314965" right="0.31496062992125984" top="0.74803149606299213" bottom="0.74803149606299213" header="0.31496062992125984" footer="0.31496062992125984"/>
      <pageSetup paperSize="9" scale="89" orientation="portrait" r:id="rId1"/>
      <headerFooter differentFirst="1">
        <oddHeader>&amp;C&amp;P</oddHeader>
      </headerFooter>
      <autoFilter ref="A6:F143"/>
    </customSheetView>
    <customSheetView guid="{C16E4BCB-58C8-47D0-A0FD-B4DAAAB34E5C}" showPageBreaks="1" showAutoFilter="1" hiddenColumns="1">
      <selection activeCell="A3" sqref="A3:F3"/>
      <pageMargins left="0.78740157480314965" right="0.31496062992125984" top="0.74803149606299213" bottom="0.74803149606299213" header="0.31496062992125984" footer="0.31496062992125984"/>
      <pageSetup paperSize="9" scale="89" orientation="portrait" r:id="rId2"/>
      <headerFooter differentFirst="1">
        <oddHeader>&amp;C&amp;P</oddHeader>
      </headerFooter>
      <autoFilter ref="A6:F143"/>
    </customSheetView>
    <customSheetView guid="{4F7A700D-25FD-4E6B-83A5-F9BA4B540919}" showPageBreaks="1" showAutoFilter="1" hiddenColumns="1">
      <selection activeCell="A3" sqref="A3:F3"/>
      <pageMargins left="0.78740157480314965" right="0.31496062992125984" top="0.74803149606299213" bottom="0.74803149606299213" header="0.31496062992125984" footer="0.31496062992125984"/>
      <pageSetup paperSize="9" scale="89" orientation="portrait" r:id="rId3"/>
      <headerFooter differentFirst="1">
        <oddHeader>&amp;C&amp;P</oddHeader>
      </headerFooter>
      <autoFilter ref="A6:F143"/>
    </customSheetView>
    <customSheetView guid="{ADE9CD15-CD42-4088-AD9A-185DB7331DBB}" showAutoFilter="1" hiddenColumns="1">
      <selection activeCell="A3" sqref="A3:F3"/>
      <pageMargins left="0.78740157480314965" right="0.31496062992125984" top="0.74803149606299213" bottom="0.74803149606299213" header="0.31496062992125984" footer="0.31496062992125984"/>
      <pageSetup paperSize="9" scale="89" orientation="portrait" r:id="rId4"/>
      <headerFooter differentFirst="1">
        <oddHeader>&amp;C&amp;P</oddHeader>
      </headerFooter>
      <autoFilter ref="A6:F140"/>
    </customSheetView>
    <customSheetView guid="{1DB1B61F-4271-489B-B4EC-BC6745E9499C}" showAutoFilter="1" hiddenColumns="1">
      <selection activeCell="A3" sqref="A3:F3"/>
      <pageMargins left="0.78740157480314965" right="0.31496062992125984" top="0.74803149606299213" bottom="0.74803149606299213" header="0.31496062992125984" footer="0.31496062992125984"/>
      <pageSetup paperSize="9" scale="89" orientation="portrait" r:id="rId5"/>
      <headerFooter differentFirst="1">
        <oddHeader>&amp;C&amp;P</oddHeader>
      </headerFooter>
      <autoFilter ref="A6:F140"/>
    </customSheetView>
    <customSheetView guid="{9B53AACB-F69C-4C4E-B62B-18CAA2EE3F30}" showPageBreaks="1" hiddenColumns="1" topLeftCell="A130">
      <selection activeCell="B7" sqref="B7"/>
      <pageMargins left="0.78740157480314965" right="0.31496062992125984" top="0.74803149606299213" bottom="0.74803149606299213" header="0.31496062992125984" footer="0.31496062992125984"/>
      <pageSetup paperSize="9" scale="89" orientation="portrait" r:id="rId6"/>
      <headerFooter differentFirst="1">
        <oddHeader>&amp;C&amp;P</oddHeader>
      </headerFooter>
    </customSheetView>
    <customSheetView guid="{371E3228-9998-477A-9969-75F94E70AA35}" showPageBreaks="1" hiddenColumns="1" topLeftCell="A63">
      <selection activeCell="B119" sqref="B119"/>
      <pageMargins left="0.78740157480314965" right="0.31496062992125984" top="0.74803149606299213" bottom="0.74803149606299213" header="0.31496062992125984" footer="0.31496062992125984"/>
      <pageSetup paperSize="9" scale="89" orientation="portrait" r:id="rId7"/>
      <headerFooter differentFirst="1">
        <oddHeader>&amp;C&amp;P</oddHeader>
      </headerFooter>
    </customSheetView>
  </customSheetViews>
  <mergeCells count="4">
    <mergeCell ref="A141:E141"/>
    <mergeCell ref="B5:C5"/>
    <mergeCell ref="A6:E6"/>
    <mergeCell ref="A7:E7"/>
  </mergeCells>
  <pageMargins left="0.98425196850393704" right="0.39370078740157483" top="0.74803149606299213" bottom="0.51181102362204722" header="0.31496062992125984" footer="0.31496062992125984"/>
  <pageSetup paperSize="9" scale="91" fitToHeight="6" orientation="portrait" r:id="rId8"/>
  <headerFooter differentFirst="1">
    <oddHeader xml:space="preserve">&amp;C&amp;P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J59"/>
  <sheetViews>
    <sheetView topLeftCell="A3" workbookViewId="0">
      <selection activeCell="A9" sqref="A9:E9"/>
    </sheetView>
  </sheetViews>
  <sheetFormatPr defaultColWidth="9.140625" defaultRowHeight="18.75"/>
  <cols>
    <col min="1" max="1" width="5.42578125" style="35" customWidth="1"/>
    <col min="2" max="2" width="42.7109375" style="313" customWidth="1"/>
    <col min="3" max="3" width="14.42578125" style="314" customWidth="1"/>
    <col min="4" max="4" width="11.85546875" style="315" customWidth="1"/>
    <col min="5" max="5" width="12.5703125" style="65" customWidth="1"/>
    <col min="6" max="7" width="9.140625" style="65"/>
    <col min="8" max="8" width="13.85546875" style="65" customWidth="1"/>
    <col min="9" max="9" width="15.140625" style="65" customWidth="1"/>
    <col min="10" max="16384" width="9.140625" style="65"/>
  </cols>
  <sheetData>
    <row r="1" spans="1:10" s="305" customFormat="1" ht="264.75" hidden="1" customHeight="1">
      <c r="A1" s="301" t="s">
        <v>99</v>
      </c>
      <c r="B1" s="302" t="s">
        <v>98</v>
      </c>
      <c r="C1" s="303" t="s">
        <v>266</v>
      </c>
      <c r="D1" s="304"/>
    </row>
    <row r="2" spans="1:10" s="310" customFormat="1" ht="409.5" hidden="1">
      <c r="A2" s="306" t="s">
        <v>99</v>
      </c>
      <c r="B2" s="307" t="s">
        <v>98</v>
      </c>
      <c r="C2" s="308" t="s">
        <v>265</v>
      </c>
      <c r="D2" s="309"/>
    </row>
    <row r="3" spans="1:10" s="20" customFormat="1">
      <c r="A3" s="337"/>
      <c r="B3" s="334"/>
      <c r="C3" s="343" t="s">
        <v>845</v>
      </c>
      <c r="D3" s="334"/>
      <c r="E3" s="334"/>
    </row>
    <row r="4" spans="1:10" s="20" customFormat="1">
      <c r="A4" s="22"/>
      <c r="B4" s="344"/>
      <c r="C4" s="343" t="s">
        <v>835</v>
      </c>
    </row>
    <row r="5" spans="1:10" s="20" customFormat="1">
      <c r="A5" s="22"/>
      <c r="B5" s="336"/>
      <c r="C5" s="343" t="s">
        <v>836</v>
      </c>
    </row>
    <row r="6" spans="1:10" s="20" customFormat="1">
      <c r="A6" s="22"/>
      <c r="B6" s="336"/>
      <c r="C6" s="343" t="s">
        <v>837</v>
      </c>
    </row>
    <row r="7" spans="1:10" s="310" customFormat="1">
      <c r="A7" s="44"/>
      <c r="B7" s="382"/>
      <c r="C7" s="382"/>
      <c r="D7" s="309"/>
    </row>
    <row r="8" spans="1:10" s="310" customFormat="1">
      <c r="A8" s="364" t="s">
        <v>0</v>
      </c>
      <c r="B8" s="364"/>
      <c r="C8" s="364"/>
      <c r="D8" s="378"/>
      <c r="E8" s="378"/>
    </row>
    <row r="9" spans="1:10" s="310" customFormat="1" ht="130.5" customHeight="1">
      <c r="A9" s="365" t="s">
        <v>814</v>
      </c>
      <c r="B9" s="365"/>
      <c r="C9" s="365"/>
      <c r="D9" s="383"/>
      <c r="E9" s="383"/>
    </row>
    <row r="10" spans="1:10" s="310" customFormat="1" ht="10.5" customHeight="1">
      <c r="A10" s="44"/>
      <c r="B10" s="44"/>
      <c r="C10" s="311"/>
      <c r="D10" s="309"/>
    </row>
    <row r="11" spans="1:10" s="310" customFormat="1" ht="84.75" customHeight="1">
      <c r="A11" s="296" t="s">
        <v>1</v>
      </c>
      <c r="B11" s="296" t="s">
        <v>51</v>
      </c>
      <c r="C11" s="296" t="s">
        <v>11</v>
      </c>
      <c r="D11" s="245" t="s">
        <v>102</v>
      </c>
      <c r="E11" s="9" t="s">
        <v>12</v>
      </c>
    </row>
    <row r="12" spans="1:10">
      <c r="A12" s="162" t="s">
        <v>97</v>
      </c>
      <c r="B12" s="297" t="s">
        <v>50</v>
      </c>
      <c r="C12" s="164">
        <v>332</v>
      </c>
      <c r="D12" s="135">
        <v>332</v>
      </c>
      <c r="E12" s="135">
        <f>D12/C12*100</f>
        <v>100</v>
      </c>
      <c r="F12" s="312"/>
      <c r="G12" s="206"/>
      <c r="H12" s="219"/>
      <c r="I12" s="206"/>
      <c r="J12" s="206"/>
    </row>
    <row r="13" spans="1:10">
      <c r="A13" s="162" t="s">
        <v>96</v>
      </c>
      <c r="B13" s="297" t="s">
        <v>49</v>
      </c>
      <c r="C13" s="164">
        <v>571.79999999999995</v>
      </c>
      <c r="D13" s="135">
        <v>571.79999999999995</v>
      </c>
      <c r="E13" s="135">
        <f t="shared" ref="E13:E57" si="0">D13/C13*100</f>
        <v>100</v>
      </c>
      <c r="F13" s="312"/>
      <c r="G13" s="206"/>
      <c r="H13" s="219"/>
      <c r="I13" s="206"/>
      <c r="J13" s="206"/>
    </row>
    <row r="14" spans="1:10">
      <c r="A14" s="162" t="s">
        <v>95</v>
      </c>
      <c r="B14" s="297" t="s">
        <v>48</v>
      </c>
      <c r="C14" s="164">
        <v>575.29999999999995</v>
      </c>
      <c r="D14" s="135">
        <v>575.29999999999995</v>
      </c>
      <c r="E14" s="135">
        <f t="shared" si="0"/>
        <v>100</v>
      </c>
      <c r="F14" s="312"/>
      <c r="G14" s="206"/>
      <c r="H14" s="219"/>
      <c r="I14" s="206"/>
      <c r="J14" s="206"/>
    </row>
    <row r="15" spans="1:10" ht="19.5" customHeight="1">
      <c r="A15" s="162" t="s">
        <v>94</v>
      </c>
      <c r="B15" s="163" t="s">
        <v>47</v>
      </c>
      <c r="C15" s="164">
        <v>311.8</v>
      </c>
      <c r="D15" s="135">
        <v>296.8</v>
      </c>
      <c r="E15" s="135">
        <f t="shared" si="0"/>
        <v>95.189223861449648</v>
      </c>
      <c r="F15" s="312"/>
      <c r="G15" s="206"/>
      <c r="H15" s="219"/>
      <c r="I15" s="206"/>
      <c r="J15" s="206"/>
    </row>
    <row r="16" spans="1:10">
      <c r="A16" s="162" t="s">
        <v>93</v>
      </c>
      <c r="B16" s="297" t="s">
        <v>46</v>
      </c>
      <c r="C16" s="164">
        <v>867.3</v>
      </c>
      <c r="D16" s="135">
        <v>867.3</v>
      </c>
      <c r="E16" s="135">
        <f t="shared" si="0"/>
        <v>100</v>
      </c>
      <c r="F16" s="312"/>
      <c r="G16" s="206"/>
      <c r="H16" s="219"/>
      <c r="I16" s="206"/>
      <c r="J16" s="206"/>
    </row>
    <row r="17" spans="1:10">
      <c r="A17" s="162" t="s">
        <v>92</v>
      </c>
      <c r="B17" s="297" t="s">
        <v>45</v>
      </c>
      <c r="C17" s="164">
        <v>332</v>
      </c>
      <c r="D17" s="135">
        <v>332</v>
      </c>
      <c r="E17" s="135">
        <f t="shared" si="0"/>
        <v>100</v>
      </c>
      <c r="F17" s="312"/>
      <c r="G17" s="206"/>
      <c r="H17" s="219"/>
      <c r="I17" s="206"/>
      <c r="J17" s="206"/>
    </row>
    <row r="18" spans="1:10">
      <c r="A18" s="162" t="s">
        <v>91</v>
      </c>
      <c r="B18" s="297" t="s">
        <v>44</v>
      </c>
      <c r="C18" s="164">
        <v>895</v>
      </c>
      <c r="D18" s="135">
        <v>895</v>
      </c>
      <c r="E18" s="135">
        <f t="shared" si="0"/>
        <v>100</v>
      </c>
      <c r="F18" s="312"/>
      <c r="G18" s="206"/>
      <c r="H18" s="219"/>
      <c r="I18" s="206"/>
      <c r="J18" s="206"/>
    </row>
    <row r="19" spans="1:10">
      <c r="A19" s="162" t="s">
        <v>90</v>
      </c>
      <c r="B19" s="297" t="s">
        <v>43</v>
      </c>
      <c r="C19" s="164">
        <v>402.3</v>
      </c>
      <c r="D19" s="135">
        <v>401.7</v>
      </c>
      <c r="E19" s="135">
        <f t="shared" si="0"/>
        <v>99.85085756897837</v>
      </c>
      <c r="F19" s="312"/>
      <c r="G19" s="206"/>
      <c r="H19" s="219"/>
      <c r="I19" s="206"/>
      <c r="J19" s="206"/>
    </row>
    <row r="20" spans="1:10">
      <c r="A20" s="162" t="s">
        <v>89</v>
      </c>
      <c r="B20" s="297" t="s">
        <v>42</v>
      </c>
      <c r="C20" s="164">
        <v>747</v>
      </c>
      <c r="D20" s="135">
        <v>747</v>
      </c>
      <c r="E20" s="135">
        <f t="shared" si="0"/>
        <v>100</v>
      </c>
      <c r="F20" s="312"/>
      <c r="G20" s="206"/>
      <c r="H20" s="219"/>
      <c r="I20" s="206"/>
      <c r="J20" s="206"/>
    </row>
    <row r="21" spans="1:10">
      <c r="A21" s="162" t="s">
        <v>88</v>
      </c>
      <c r="B21" s="297" t="s">
        <v>41</v>
      </c>
      <c r="C21" s="164">
        <v>332</v>
      </c>
      <c r="D21" s="135">
        <v>332</v>
      </c>
      <c r="E21" s="135">
        <f t="shared" si="0"/>
        <v>100</v>
      </c>
      <c r="F21" s="312"/>
      <c r="G21" s="206"/>
      <c r="H21" s="219"/>
      <c r="I21" s="206"/>
      <c r="J21" s="206"/>
    </row>
    <row r="22" spans="1:10" ht="21" customHeight="1">
      <c r="A22" s="162" t="s">
        <v>87</v>
      </c>
      <c r="B22" s="163" t="s">
        <v>40</v>
      </c>
      <c r="C22" s="164">
        <v>332</v>
      </c>
      <c r="D22" s="135">
        <v>332</v>
      </c>
      <c r="E22" s="135">
        <f t="shared" si="0"/>
        <v>100</v>
      </c>
      <c r="F22" s="312"/>
      <c r="G22" s="206"/>
      <c r="H22" s="219"/>
      <c r="I22" s="206"/>
      <c r="J22" s="206"/>
    </row>
    <row r="23" spans="1:10">
      <c r="A23" s="162" t="s">
        <v>86</v>
      </c>
      <c r="B23" s="297" t="s">
        <v>39</v>
      </c>
      <c r="C23" s="164">
        <v>720.9</v>
      </c>
      <c r="D23" s="135">
        <v>720.9</v>
      </c>
      <c r="E23" s="135">
        <f t="shared" si="0"/>
        <v>100</v>
      </c>
      <c r="F23" s="312"/>
      <c r="G23" s="206"/>
      <c r="H23" s="219"/>
      <c r="I23" s="206"/>
      <c r="J23" s="206"/>
    </row>
    <row r="24" spans="1:10">
      <c r="A24" s="162" t="s">
        <v>85</v>
      </c>
      <c r="B24" s="297" t="s">
        <v>38</v>
      </c>
      <c r="C24" s="164">
        <v>353.6</v>
      </c>
      <c r="D24" s="135">
        <v>353.6</v>
      </c>
      <c r="E24" s="135">
        <f t="shared" si="0"/>
        <v>100</v>
      </c>
      <c r="F24" s="312"/>
      <c r="G24" s="206"/>
      <c r="H24" s="219"/>
      <c r="I24" s="206"/>
      <c r="J24" s="206"/>
    </row>
    <row r="25" spans="1:10">
      <c r="A25" s="162" t="s">
        <v>84</v>
      </c>
      <c r="B25" s="297" t="s">
        <v>37</v>
      </c>
      <c r="C25" s="164">
        <v>483</v>
      </c>
      <c r="D25" s="135">
        <v>483</v>
      </c>
      <c r="E25" s="135">
        <f t="shared" si="0"/>
        <v>100</v>
      </c>
      <c r="F25" s="312"/>
      <c r="G25" s="206"/>
      <c r="H25" s="219"/>
      <c r="I25" s="206"/>
      <c r="J25" s="206"/>
    </row>
    <row r="26" spans="1:10">
      <c r="A26" s="162" t="s">
        <v>83</v>
      </c>
      <c r="B26" s="297" t="s">
        <v>36</v>
      </c>
      <c r="C26" s="164">
        <v>332</v>
      </c>
      <c r="D26" s="135">
        <v>332</v>
      </c>
      <c r="E26" s="135">
        <f t="shared" si="0"/>
        <v>100</v>
      </c>
      <c r="F26" s="312"/>
      <c r="G26" s="206"/>
      <c r="H26" s="219"/>
      <c r="I26" s="206"/>
      <c r="J26" s="206"/>
    </row>
    <row r="27" spans="1:10">
      <c r="A27" s="162" t="s">
        <v>82</v>
      </c>
      <c r="B27" s="297" t="s">
        <v>81</v>
      </c>
      <c r="C27" s="164">
        <v>561</v>
      </c>
      <c r="D27" s="135">
        <v>561</v>
      </c>
      <c r="E27" s="135">
        <f t="shared" si="0"/>
        <v>100</v>
      </c>
      <c r="F27" s="312"/>
      <c r="G27" s="206"/>
      <c r="H27" s="219"/>
      <c r="I27" s="206"/>
      <c r="J27" s="206"/>
    </row>
    <row r="28" spans="1:10">
      <c r="A28" s="162" t="s">
        <v>80</v>
      </c>
      <c r="B28" s="297" t="s">
        <v>34</v>
      </c>
      <c r="C28" s="164">
        <v>882</v>
      </c>
      <c r="D28" s="135">
        <v>882</v>
      </c>
      <c r="E28" s="135">
        <f t="shared" si="0"/>
        <v>100</v>
      </c>
      <c r="F28" s="312"/>
      <c r="G28" s="206"/>
      <c r="H28" s="219"/>
      <c r="I28" s="206"/>
      <c r="J28" s="206"/>
    </row>
    <row r="29" spans="1:10">
      <c r="A29" s="162" t="s">
        <v>79</v>
      </c>
      <c r="B29" s="297" t="s">
        <v>33</v>
      </c>
      <c r="C29" s="164">
        <v>373</v>
      </c>
      <c r="D29" s="135">
        <v>373</v>
      </c>
      <c r="E29" s="135">
        <f t="shared" si="0"/>
        <v>100</v>
      </c>
      <c r="F29" s="312"/>
      <c r="G29" s="206"/>
      <c r="H29" s="219"/>
      <c r="I29" s="206"/>
      <c r="J29" s="206"/>
    </row>
    <row r="30" spans="1:10">
      <c r="A30" s="162" t="s">
        <v>78</v>
      </c>
      <c r="B30" s="297" t="s">
        <v>32</v>
      </c>
      <c r="C30" s="164">
        <v>455</v>
      </c>
      <c r="D30" s="135">
        <v>455</v>
      </c>
      <c r="E30" s="135">
        <f t="shared" si="0"/>
        <v>100</v>
      </c>
      <c r="F30" s="312"/>
      <c r="G30" s="206"/>
      <c r="H30" s="219"/>
      <c r="I30" s="206"/>
      <c r="J30" s="206"/>
    </row>
    <row r="31" spans="1:10">
      <c r="A31" s="162" t="s">
        <v>77</v>
      </c>
      <c r="B31" s="297" t="s">
        <v>31</v>
      </c>
      <c r="C31" s="164">
        <v>332</v>
      </c>
      <c r="D31" s="135">
        <v>332</v>
      </c>
      <c r="E31" s="135">
        <f t="shared" si="0"/>
        <v>100</v>
      </c>
      <c r="F31" s="312"/>
      <c r="G31" s="206"/>
      <c r="H31" s="219"/>
      <c r="I31" s="206"/>
      <c r="J31" s="206"/>
    </row>
    <row r="32" spans="1:10">
      <c r="A32" s="162" t="s">
        <v>76</v>
      </c>
      <c r="B32" s="297" t="s">
        <v>30</v>
      </c>
      <c r="C32" s="164">
        <v>706</v>
      </c>
      <c r="D32" s="135">
        <v>706</v>
      </c>
      <c r="E32" s="135">
        <f t="shared" si="0"/>
        <v>100</v>
      </c>
      <c r="F32" s="312"/>
      <c r="G32" s="206"/>
      <c r="H32" s="219"/>
      <c r="I32" s="206"/>
      <c r="J32" s="206"/>
    </row>
    <row r="33" spans="1:10">
      <c r="A33" s="162" t="s">
        <v>75</v>
      </c>
      <c r="B33" s="297" t="s">
        <v>29</v>
      </c>
      <c r="C33" s="164">
        <v>1626</v>
      </c>
      <c r="D33" s="135">
        <v>1626</v>
      </c>
      <c r="E33" s="135">
        <f t="shared" si="0"/>
        <v>100</v>
      </c>
      <c r="F33" s="312"/>
      <c r="G33" s="206"/>
      <c r="H33" s="219"/>
      <c r="I33" s="206"/>
      <c r="J33" s="206"/>
    </row>
    <row r="34" spans="1:10">
      <c r="A34" s="162" t="s">
        <v>74</v>
      </c>
      <c r="B34" s="297" t="s">
        <v>28</v>
      </c>
      <c r="C34" s="164">
        <v>353</v>
      </c>
      <c r="D34" s="135">
        <v>353</v>
      </c>
      <c r="E34" s="135">
        <f t="shared" si="0"/>
        <v>100</v>
      </c>
      <c r="F34" s="312"/>
      <c r="G34" s="206"/>
      <c r="H34" s="219"/>
      <c r="I34" s="206"/>
      <c r="J34" s="206"/>
    </row>
    <row r="35" spans="1:10">
      <c r="A35" s="162" t="s">
        <v>73</v>
      </c>
      <c r="B35" s="297" t="s">
        <v>27</v>
      </c>
      <c r="C35" s="164">
        <v>1079</v>
      </c>
      <c r="D35" s="135">
        <v>1079</v>
      </c>
      <c r="E35" s="135">
        <f t="shared" si="0"/>
        <v>100</v>
      </c>
      <c r="F35" s="312"/>
      <c r="G35" s="206"/>
      <c r="H35" s="219"/>
      <c r="I35" s="206"/>
      <c r="J35" s="206"/>
    </row>
    <row r="36" spans="1:10" ht="37.5">
      <c r="A36" s="162" t="s">
        <v>72</v>
      </c>
      <c r="B36" s="215" t="s">
        <v>751</v>
      </c>
      <c r="C36" s="164">
        <v>348</v>
      </c>
      <c r="D36" s="135">
        <v>348</v>
      </c>
      <c r="E36" s="135">
        <f t="shared" si="0"/>
        <v>100</v>
      </c>
      <c r="F36" s="312"/>
      <c r="G36" s="206"/>
      <c r="H36" s="219"/>
      <c r="I36" s="206"/>
      <c r="J36" s="206"/>
    </row>
    <row r="37" spans="1:10">
      <c r="A37" s="162" t="s">
        <v>71</v>
      </c>
      <c r="B37" s="297" t="s">
        <v>25</v>
      </c>
      <c r="C37" s="164">
        <v>334</v>
      </c>
      <c r="D37" s="135">
        <v>334</v>
      </c>
      <c r="E37" s="135">
        <f t="shared" si="0"/>
        <v>100</v>
      </c>
      <c r="F37" s="312"/>
      <c r="G37" s="206"/>
      <c r="H37" s="219"/>
      <c r="I37" s="206"/>
      <c r="J37" s="206"/>
    </row>
    <row r="38" spans="1:10" ht="37.5">
      <c r="A38" s="162" t="s">
        <v>70</v>
      </c>
      <c r="B38" s="215" t="s">
        <v>752</v>
      </c>
      <c r="C38" s="164">
        <v>646</v>
      </c>
      <c r="D38" s="135">
        <v>646</v>
      </c>
      <c r="E38" s="135">
        <f t="shared" si="0"/>
        <v>100</v>
      </c>
      <c r="F38" s="312"/>
      <c r="G38" s="206"/>
      <c r="H38" s="219"/>
      <c r="I38" s="206"/>
      <c r="J38" s="206"/>
    </row>
    <row r="39" spans="1:10">
      <c r="A39" s="162" t="s">
        <v>69</v>
      </c>
      <c r="B39" s="297" t="s">
        <v>68</v>
      </c>
      <c r="C39" s="164">
        <v>357</v>
      </c>
      <c r="D39" s="135">
        <v>357</v>
      </c>
      <c r="E39" s="135">
        <f t="shared" si="0"/>
        <v>100</v>
      </c>
      <c r="F39" s="312"/>
      <c r="G39" s="206"/>
      <c r="H39" s="219"/>
      <c r="I39" s="206"/>
      <c r="J39" s="206"/>
    </row>
    <row r="40" spans="1:10">
      <c r="A40" s="162" t="s">
        <v>67</v>
      </c>
      <c r="B40" s="297" t="s">
        <v>23</v>
      </c>
      <c r="C40" s="164">
        <v>271.2</v>
      </c>
      <c r="D40" s="135">
        <v>271.2</v>
      </c>
      <c r="E40" s="135">
        <f t="shared" si="0"/>
        <v>100</v>
      </c>
      <c r="F40" s="312"/>
      <c r="G40" s="206"/>
      <c r="H40" s="219"/>
      <c r="I40" s="206"/>
      <c r="J40" s="206"/>
    </row>
    <row r="41" spans="1:10">
      <c r="A41" s="162" t="s">
        <v>66</v>
      </c>
      <c r="B41" s="297" t="s">
        <v>22</v>
      </c>
      <c r="C41" s="164">
        <v>949.3</v>
      </c>
      <c r="D41" s="135">
        <v>911.7</v>
      </c>
      <c r="E41" s="135">
        <f t="shared" si="0"/>
        <v>96.039186769198366</v>
      </c>
      <c r="F41" s="312"/>
      <c r="G41" s="206"/>
      <c r="H41" s="219"/>
      <c r="I41" s="206"/>
      <c r="J41" s="206"/>
    </row>
    <row r="42" spans="1:10" ht="20.25" customHeight="1">
      <c r="A42" s="162" t="s">
        <v>65</v>
      </c>
      <c r="B42" s="163" t="s">
        <v>21</v>
      </c>
      <c r="C42" s="164">
        <v>872.2</v>
      </c>
      <c r="D42" s="135">
        <v>872.2</v>
      </c>
      <c r="E42" s="135">
        <f t="shared" si="0"/>
        <v>100</v>
      </c>
      <c r="F42" s="312"/>
      <c r="G42" s="206"/>
      <c r="H42" s="219"/>
      <c r="I42" s="206"/>
      <c r="J42" s="206"/>
    </row>
    <row r="43" spans="1:10">
      <c r="A43" s="162" t="s">
        <v>64</v>
      </c>
      <c r="B43" s="297" t="s">
        <v>20</v>
      </c>
      <c r="C43" s="164">
        <v>332</v>
      </c>
      <c r="D43" s="135">
        <v>332</v>
      </c>
      <c r="E43" s="135">
        <f t="shared" si="0"/>
        <v>100</v>
      </c>
      <c r="F43" s="312"/>
      <c r="G43" s="206"/>
      <c r="H43" s="219"/>
      <c r="I43" s="206"/>
      <c r="J43" s="206"/>
    </row>
    <row r="44" spans="1:10">
      <c r="A44" s="162" t="s">
        <v>63</v>
      </c>
      <c r="B44" s="297" t="s">
        <v>19</v>
      </c>
      <c r="C44" s="164">
        <v>352</v>
      </c>
      <c r="D44" s="135">
        <v>352</v>
      </c>
      <c r="E44" s="135">
        <f t="shared" si="0"/>
        <v>100</v>
      </c>
      <c r="F44" s="312"/>
      <c r="G44" s="206"/>
      <c r="H44" s="219"/>
      <c r="I44" s="206"/>
      <c r="J44" s="206"/>
    </row>
    <row r="45" spans="1:10">
      <c r="A45" s="162" t="s">
        <v>62</v>
      </c>
      <c r="B45" s="297" t="s">
        <v>18</v>
      </c>
      <c r="C45" s="164">
        <v>466</v>
      </c>
      <c r="D45" s="37">
        <v>373</v>
      </c>
      <c r="E45" s="135">
        <f t="shared" si="0"/>
        <v>80.042918454935617</v>
      </c>
      <c r="F45" s="312"/>
      <c r="G45" s="206"/>
      <c r="H45" s="219"/>
      <c r="I45" s="206"/>
      <c r="J45" s="206"/>
    </row>
    <row r="46" spans="1:10">
      <c r="A46" s="162" t="s">
        <v>61</v>
      </c>
      <c r="B46" s="223" t="s">
        <v>17</v>
      </c>
      <c r="C46" s="164">
        <v>886.7</v>
      </c>
      <c r="D46" s="37">
        <v>886.4</v>
      </c>
      <c r="E46" s="135">
        <f t="shared" si="0"/>
        <v>99.966166685462937</v>
      </c>
      <c r="F46" s="312"/>
      <c r="G46" s="206"/>
      <c r="H46" s="219"/>
      <c r="I46" s="206"/>
      <c r="J46" s="206"/>
    </row>
    <row r="47" spans="1:10">
      <c r="A47" s="162" t="s">
        <v>60</v>
      </c>
      <c r="B47" s="297" t="s">
        <v>16</v>
      </c>
      <c r="C47" s="164">
        <v>373</v>
      </c>
      <c r="D47" s="37">
        <v>372.9</v>
      </c>
      <c r="E47" s="135">
        <f t="shared" si="0"/>
        <v>99.973190348525463</v>
      </c>
      <c r="F47" s="312"/>
      <c r="G47" s="206"/>
      <c r="H47" s="219"/>
      <c r="I47" s="206"/>
      <c r="J47" s="206"/>
    </row>
    <row r="48" spans="1:10">
      <c r="A48" s="162" t="s">
        <v>59</v>
      </c>
      <c r="B48" s="297" t="s">
        <v>15</v>
      </c>
      <c r="C48" s="164">
        <v>338</v>
      </c>
      <c r="D48" s="37">
        <v>338</v>
      </c>
      <c r="E48" s="135">
        <f t="shared" si="0"/>
        <v>100</v>
      </c>
      <c r="F48" s="312"/>
      <c r="G48" s="206"/>
      <c r="H48" s="219"/>
      <c r="I48" s="206"/>
      <c r="J48" s="206"/>
    </row>
    <row r="49" spans="1:10">
      <c r="A49" s="162" t="s">
        <v>58</v>
      </c>
      <c r="B49" s="297" t="s">
        <v>14</v>
      </c>
      <c r="C49" s="164">
        <v>681.6</v>
      </c>
      <c r="D49" s="37">
        <v>681.3</v>
      </c>
      <c r="E49" s="135">
        <f t="shared" si="0"/>
        <v>99.955985915492946</v>
      </c>
      <c r="F49" s="312"/>
      <c r="G49" s="206"/>
      <c r="H49" s="219"/>
      <c r="I49" s="206"/>
      <c r="J49" s="206"/>
    </row>
    <row r="50" spans="1:10">
      <c r="A50" s="162" t="s">
        <v>57</v>
      </c>
      <c r="B50" s="297" t="s">
        <v>56</v>
      </c>
      <c r="C50" s="164">
        <v>664</v>
      </c>
      <c r="D50" s="37">
        <v>664</v>
      </c>
      <c r="E50" s="135">
        <f t="shared" si="0"/>
        <v>100</v>
      </c>
      <c r="F50" s="312"/>
      <c r="G50" s="206"/>
      <c r="H50" s="219"/>
      <c r="I50" s="206"/>
      <c r="J50" s="206"/>
    </row>
    <row r="51" spans="1:10">
      <c r="A51" s="162" t="s">
        <v>55</v>
      </c>
      <c r="B51" s="297" t="s">
        <v>3</v>
      </c>
      <c r="C51" s="164">
        <v>343</v>
      </c>
      <c r="D51" s="37">
        <v>343</v>
      </c>
      <c r="E51" s="135">
        <f t="shared" si="0"/>
        <v>100</v>
      </c>
      <c r="F51" s="312"/>
      <c r="G51" s="206"/>
      <c r="H51" s="219"/>
      <c r="I51" s="206"/>
      <c r="J51" s="206"/>
    </row>
    <row r="52" spans="1:10">
      <c r="A52" s="162" t="s">
        <v>54</v>
      </c>
      <c r="B52" s="297" t="s">
        <v>4</v>
      </c>
      <c r="C52" s="164">
        <v>669</v>
      </c>
      <c r="D52" s="135">
        <v>669</v>
      </c>
      <c r="E52" s="135">
        <f t="shared" si="0"/>
        <v>100</v>
      </c>
      <c r="F52" s="312"/>
      <c r="G52" s="206"/>
      <c r="H52" s="219"/>
      <c r="I52" s="206"/>
      <c r="J52" s="206"/>
    </row>
    <row r="53" spans="1:10">
      <c r="A53" s="162" t="s">
        <v>101</v>
      </c>
      <c r="B53" s="297" t="s">
        <v>5</v>
      </c>
      <c r="C53" s="164">
        <v>1326</v>
      </c>
      <c r="D53" s="135">
        <v>1326</v>
      </c>
      <c r="E53" s="135">
        <f t="shared" si="0"/>
        <v>100</v>
      </c>
      <c r="F53" s="312"/>
      <c r="G53" s="206"/>
      <c r="H53" s="219"/>
      <c r="I53" s="206"/>
      <c r="J53" s="206"/>
    </row>
    <row r="54" spans="1:10">
      <c r="A54" s="162" t="s">
        <v>115</v>
      </c>
      <c r="B54" s="297" t="s">
        <v>6</v>
      </c>
      <c r="C54" s="164">
        <v>562.5</v>
      </c>
      <c r="D54" s="135">
        <v>562.5</v>
      </c>
      <c r="E54" s="135">
        <f t="shared" si="0"/>
        <v>100</v>
      </c>
      <c r="F54" s="312"/>
      <c r="G54" s="206"/>
      <c r="H54" s="219"/>
      <c r="I54" s="206"/>
      <c r="J54" s="206"/>
    </row>
    <row r="55" spans="1:10">
      <c r="A55" s="162" t="s">
        <v>114</v>
      </c>
      <c r="B55" s="297" t="s">
        <v>7</v>
      </c>
      <c r="C55" s="164">
        <v>751.5</v>
      </c>
      <c r="D55" s="135">
        <v>751.5</v>
      </c>
      <c r="E55" s="135">
        <f t="shared" si="0"/>
        <v>100</v>
      </c>
      <c r="F55" s="312"/>
      <c r="G55" s="206"/>
      <c r="H55" s="219"/>
      <c r="I55" s="206"/>
      <c r="J55" s="206"/>
    </row>
    <row r="56" spans="1:10">
      <c r="A56" s="162" t="s">
        <v>113</v>
      </c>
      <c r="B56" s="297" t="s">
        <v>8</v>
      </c>
      <c r="C56" s="164">
        <v>11600</v>
      </c>
      <c r="D56" s="135">
        <v>11480.1</v>
      </c>
      <c r="E56" s="135">
        <f t="shared" si="0"/>
        <v>98.966379310344834</v>
      </c>
      <c r="F56" s="312"/>
      <c r="G56" s="206"/>
      <c r="H56" s="219"/>
      <c r="I56" s="206"/>
      <c r="J56" s="206"/>
    </row>
    <row r="57" spans="1:10">
      <c r="A57" s="38"/>
      <c r="B57" s="220" t="s">
        <v>9</v>
      </c>
      <c r="C57" s="135">
        <f>SUM(C12:C56)</f>
        <v>37078</v>
      </c>
      <c r="D57" s="135">
        <f>SUM(D12:D56)</f>
        <v>36811.200000000004</v>
      </c>
      <c r="E57" s="135">
        <f t="shared" si="0"/>
        <v>99.280435837963225</v>
      </c>
    </row>
    <row r="59" spans="1:10">
      <c r="A59" s="384" t="s">
        <v>53</v>
      </c>
      <c r="B59" s="384"/>
      <c r="C59" s="384"/>
      <c r="D59" s="378"/>
      <c r="E59" s="378"/>
    </row>
  </sheetData>
  <customSheetViews>
    <customSheetView guid="{7EABBF37-D56A-46DE-9AD5-6CA4EBC3AA57}" showPageBreaks="1" hiddenRows="1" topLeftCell="A3">
      <selection activeCell="E9" sqref="E9"/>
      <pageMargins left="0.6692913385826772" right="0.35433070866141736" top="0.74803149606299213" bottom="0.74803149606299213" header="0.31496062992125984" footer="0.31496062992125984"/>
      <pageSetup paperSize="9" orientation="portrait" r:id="rId1"/>
      <headerFooter differentFirst="1">
        <oddHeader>&amp;C&amp;P</oddHeader>
      </headerFooter>
    </customSheetView>
    <customSheetView guid="{C16E4BCB-58C8-47D0-A0FD-B4DAAAB34E5C}" showPageBreaks="1" hiddenRows="1" topLeftCell="A33">
      <selection activeCell="D9" sqref="D9:D53"/>
      <pageMargins left="0.6692913385826772" right="0.35433070866141736" top="0.74803149606299213" bottom="0.74803149606299213" header="0.31496062992125984" footer="0.31496062992125984"/>
      <pageSetup paperSize="9" orientation="portrait" r:id="rId2"/>
      <headerFooter differentFirst="1">
        <oddHeader>&amp;C&amp;P</oddHeader>
      </headerFooter>
    </customSheetView>
    <customSheetView guid="{4F7A700D-25FD-4E6B-83A5-F9BA4B540919}" showPageBreaks="1" hiddenRows="1" topLeftCell="A32">
      <selection activeCell="L50" sqref="L50"/>
      <pageMargins left="0.6692913385826772" right="0.35433070866141736" top="0.74803149606299213" bottom="0.74803149606299213" header="0.31496062992125984" footer="0.31496062992125984"/>
      <pageSetup paperSize="9" orientation="portrait" r:id="rId3"/>
      <headerFooter differentFirst="1">
        <oddHeader>&amp;C&amp;P</oddHeader>
      </headerFooter>
    </customSheetView>
    <customSheetView guid="{ADE9CD15-CD42-4088-AD9A-185DB7331DBB}" hiddenRows="1" topLeftCell="A32">
      <selection activeCell="H48" sqref="H48"/>
      <pageMargins left="0.6692913385826772" right="0.35433070866141736" top="0.74803149606299213" bottom="0.74803149606299213" header="0.31496062992125984" footer="0.31496062992125984"/>
      <pageSetup paperSize="9" orientation="portrait" r:id="rId4"/>
      <headerFooter differentFirst="1">
        <oddHeader>&amp;C&amp;P</oddHeader>
      </headerFooter>
    </customSheetView>
    <customSheetView guid="{1DB1B61F-4271-489B-B4EC-BC6745E9499C}" showPageBreaks="1" hiddenRows="1" topLeftCell="A32">
      <selection activeCell="H48" sqref="H48"/>
      <pageMargins left="0.6692913385826772" right="0.35433070866141736" top="0.74803149606299213" bottom="0.74803149606299213" header="0.31496062992125984" footer="0.31496062992125984"/>
      <pageSetup paperSize="9" orientation="portrait" r:id="rId5"/>
      <headerFooter differentFirst="1">
        <oddHeader>&amp;C&amp;P</oddHeader>
      </headerFooter>
    </customSheetView>
    <customSheetView guid="{9B53AACB-F69C-4C4E-B62B-18CAA2EE3F30}" showPageBreaks="1" hiddenRows="1" topLeftCell="A27">
      <selection activeCell="G31" sqref="G31"/>
      <pageMargins left="0.6692913385826772" right="0.35433070866141736" top="0.74803149606299213" bottom="0.74803149606299213" header="0.31496062992125984" footer="0.31496062992125984"/>
      <pageSetup paperSize="9" orientation="portrait" r:id="rId6"/>
      <headerFooter differentFirst="1">
        <oddHeader>&amp;C&amp;P</oddHeader>
      </headerFooter>
    </customSheetView>
    <customSheetView guid="{371E3228-9998-477A-9969-75F94E70AA35}" showPageBreaks="1" hiddenRows="1" topLeftCell="B23">
      <selection activeCell="B33" sqref="B33"/>
      <pageMargins left="0.82" right="0.35433070866141736" top="0.74803149606299213" bottom="0.59" header="0.31496062992125984" footer="0.31496062992125984"/>
      <pageSetup paperSize="9" orientation="portrait" r:id="rId7"/>
      <headerFooter differentFirst="1">
        <oddHeader>&amp;C&amp;P</oddHeader>
      </headerFooter>
    </customSheetView>
  </customSheetViews>
  <mergeCells count="4">
    <mergeCell ref="B7:C7"/>
    <mergeCell ref="A8:E8"/>
    <mergeCell ref="A9:E9"/>
    <mergeCell ref="A59:E59"/>
  </mergeCells>
  <pageMargins left="0.94488188976377963" right="0.39370078740157483" top="0.74803149606299213" bottom="0.51181102362204722" header="0.35433070866141736" footer="0.31496062992125984"/>
  <pageSetup paperSize="9" orientation="portrait" r:id="rId8"/>
  <headerFooter differentFirst="1">
    <oddHeader xml:space="preserve">&amp;C&amp;P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26</vt:i4>
      </vt:variant>
    </vt:vector>
  </HeadingPairs>
  <TitlesOfParts>
    <vt:vector size="45" baseType="lpstr">
      <vt:lpstr>дотация из ОФФФП</vt:lpstr>
      <vt:lpstr>дотация из ФФПМР</vt:lpstr>
      <vt:lpstr>част.комп.жку</vt:lpstr>
      <vt:lpstr>архив</vt:lpstr>
      <vt:lpstr>сх</vt:lpstr>
      <vt:lpstr>дотация поселениям</vt:lpstr>
      <vt:lpstr>опека</vt:lpstr>
      <vt:lpstr>адм</vt:lpstr>
      <vt:lpstr>кдн</vt:lpstr>
      <vt:lpstr>скотомогил</vt:lpstr>
      <vt:lpstr>возн дети-сир</vt:lpstr>
      <vt:lpstr>жилье дети-сир</vt:lpstr>
      <vt:lpstr>комп родит платы</vt:lpstr>
      <vt:lpstr>препод на селе</vt:lpstr>
      <vt:lpstr>отлов</vt:lpstr>
      <vt:lpstr>госстандарт</vt:lpstr>
      <vt:lpstr>дошк образование</vt:lpstr>
      <vt:lpstr>военкоматы</vt:lpstr>
      <vt:lpstr>присяжные</vt:lpstr>
      <vt:lpstr>адм!Заголовки_для_печати</vt:lpstr>
      <vt:lpstr>архив!Заголовки_для_печати</vt:lpstr>
      <vt:lpstr>военкоматы!Заголовки_для_печати</vt:lpstr>
      <vt:lpstr>'возн дети-сир'!Заголовки_для_печати</vt:lpstr>
      <vt:lpstr>госстандарт!Заголовки_для_печати</vt:lpstr>
      <vt:lpstr>'дотация из ФФПМР'!Заголовки_для_печати</vt:lpstr>
      <vt:lpstr>'дотация поселениям'!Заголовки_для_печати</vt:lpstr>
      <vt:lpstr>'дошк образование'!Заголовки_для_печати</vt:lpstr>
      <vt:lpstr>'жилье дети-сир'!Заголовки_для_печати</vt:lpstr>
      <vt:lpstr>кдн!Заголовки_для_печати</vt:lpstr>
      <vt:lpstr>'комп родит платы'!Заголовки_для_печати</vt:lpstr>
      <vt:lpstr>опека!Заголовки_для_печати</vt:lpstr>
      <vt:lpstr>отлов!Заголовки_для_печати</vt:lpstr>
      <vt:lpstr>'препод на селе'!Заголовки_для_печати</vt:lpstr>
      <vt:lpstr>присяжные!Заголовки_для_печати</vt:lpstr>
      <vt:lpstr>скотомогил!Заголовки_для_печати</vt:lpstr>
      <vt:lpstr>сх!Заголовки_для_печати</vt:lpstr>
      <vt:lpstr>част.комп.жку!Заголовки_для_печати</vt:lpstr>
      <vt:lpstr>архив!Область_печати</vt:lpstr>
      <vt:lpstr>военкоматы!Область_печати</vt:lpstr>
      <vt:lpstr>госстандарт!Область_печати</vt:lpstr>
      <vt:lpstr>кдн!Область_печати</vt:lpstr>
      <vt:lpstr>'комп родит платы'!Область_печати</vt:lpstr>
      <vt:lpstr>опека!Область_печати</vt:lpstr>
      <vt:lpstr>присяжные!Область_печати</vt:lpstr>
      <vt:lpstr>сх!Область_печати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kalinina</dc:creator>
  <cp:lastModifiedBy>marinchenko</cp:lastModifiedBy>
  <cp:lastPrinted>2020-05-28T11:39:38Z</cp:lastPrinted>
  <dcterms:created xsi:type="dcterms:W3CDTF">2014-09-27T08:24:59Z</dcterms:created>
  <dcterms:modified xsi:type="dcterms:W3CDTF">2020-05-28T11:39:43Z</dcterms:modified>
</cp:coreProperties>
</file>